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975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Амин</author>
  </authors>
  <commentList>
    <comment ref="O52" authorId="0">
      <text>
        <r>
          <rPr>
            <b/>
            <sz val="9"/>
            <rFont val="Tahoma"/>
            <family val="2"/>
          </rPr>
          <t>Амин:</t>
        </r>
        <r>
          <rPr>
            <sz val="9"/>
            <rFont val="Tahoma"/>
            <family val="2"/>
          </rPr>
          <t xml:space="preserve">
762</t>
        </r>
      </text>
    </comment>
  </commentList>
</comments>
</file>

<file path=xl/sharedStrings.xml><?xml version="1.0" encoding="utf-8"?>
<sst xmlns="http://schemas.openxmlformats.org/spreadsheetml/2006/main" count="1508" uniqueCount="428">
  <si>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</si>
  <si>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</si>
  <si>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</si>
  <si>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</si>
  <si>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</si>
  <si>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</si>
  <si>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</si>
  <si>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</si>
  <si>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</si>
  <si>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</si>
  <si>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</si>
  <si>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</si>
  <si>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</si>
  <si>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</si>
  <si>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</si>
  <si>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</si>
  <si>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</si>
  <si>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</si>
  <si>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</si>
  <si>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</si>
  <si>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</si>
  <si>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Иностранный язык</t>
  </si>
  <si>
    <t>БД.02</t>
  </si>
  <si>
    <t>БД.03</t>
  </si>
  <si>
    <t>Математика</t>
  </si>
  <si>
    <t>БД.04</t>
  </si>
  <si>
    <t>Информатика и ИКТ</t>
  </si>
  <si>
    <t>БД.05</t>
  </si>
  <si>
    <t>БД.06</t>
  </si>
  <si>
    <t>БД.07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</si>
  <si>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</si>
  <si>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</si>
  <si>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</si>
  <si>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</si>
  <si>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</si>
  <si>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</si>
  <si>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</si>
  <si>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Русский язык</t>
  </si>
  <si>
    <t>ПД.02</t>
  </si>
  <si>
    <t>Литература</t>
  </si>
  <si>
    <t>ПД.03</t>
  </si>
  <si>
    <t>История</t>
  </si>
  <si>
    <t>ОГСЭ</t>
  </si>
  <si>
    <t>Общий гуманитарный и социально-экономический цикл</t>
  </si>
  <si>
    <t>ОГСЭ.05</t>
  </si>
  <si>
    <t>ОГСЭ.01</t>
  </si>
  <si>
    <t>Основы философии</t>
  </si>
  <si>
    <t>14</t>
  </si>
  <si>
    <t>ОГСЭ.02</t>
  </si>
  <si>
    <t>15</t>
  </si>
  <si>
    <t>ОГСЭ.03</t>
  </si>
  <si>
    <t>16</t>
  </si>
  <si>
    <t>Русский язык и культура речи</t>
  </si>
  <si>
    <t>ЕН</t>
  </si>
  <si>
    <t>Математический и общий естественнонаучный цикл</t>
  </si>
  <si>
    <t>17</t>
  </si>
  <si>
    <t>ЕН.01</t>
  </si>
  <si>
    <t>18</t>
  </si>
  <si>
    <t>ЕН.02</t>
  </si>
  <si>
    <t>Информатика</t>
  </si>
  <si>
    <t>ОП</t>
  </si>
  <si>
    <t>Общепрофессиональные дисциплины</t>
  </si>
  <si>
    <t>19</t>
  </si>
  <si>
    <t>ОП.16</t>
  </si>
  <si>
    <t>Безопасность жизнедеятельности</t>
  </si>
  <si>
    <t>20</t>
  </si>
  <si>
    <t>ОП.01</t>
  </si>
  <si>
    <t>Теория государства и права</t>
  </si>
  <si>
    <t>21</t>
  </si>
  <si>
    <t>ОП.02</t>
  </si>
  <si>
    <t>Конституционное право</t>
  </si>
  <si>
    <t>22</t>
  </si>
  <si>
    <t>ОП.03</t>
  </si>
  <si>
    <t>Административное право</t>
  </si>
  <si>
    <t>23</t>
  </si>
  <si>
    <t>ОП.04</t>
  </si>
  <si>
    <t>Основы экологического права</t>
  </si>
  <si>
    <t>24</t>
  </si>
  <si>
    <t>ОП.05</t>
  </si>
  <si>
    <t>Трудовое право</t>
  </si>
  <si>
    <t>25</t>
  </si>
  <si>
    <t>ОП.06</t>
  </si>
  <si>
    <t>Гражданское право</t>
  </si>
  <si>
    <t>26</t>
  </si>
  <si>
    <t>ОП.07</t>
  </si>
  <si>
    <t>Семейное право</t>
  </si>
  <si>
    <t>27</t>
  </si>
  <si>
    <t>ОП.08</t>
  </si>
  <si>
    <t>Гражданский процесс</t>
  </si>
  <si>
    <t>28</t>
  </si>
  <si>
    <t>ОП.09</t>
  </si>
  <si>
    <t>Страховое дело</t>
  </si>
  <si>
    <t>29</t>
  </si>
  <si>
    <t>ОП.10</t>
  </si>
  <si>
    <t>Статистика</t>
  </si>
  <si>
    <t>30</t>
  </si>
  <si>
    <t>ОП.11</t>
  </si>
  <si>
    <t>Экономика организации</t>
  </si>
  <si>
    <t>31</t>
  </si>
  <si>
    <t>ОП.12</t>
  </si>
  <si>
    <t>Менеджмент</t>
  </si>
  <si>
    <t>32</t>
  </si>
  <si>
    <t>ОП.13</t>
  </si>
  <si>
    <t>Документационное обеспечение управления</t>
  </si>
  <si>
    <t>33</t>
  </si>
  <si>
    <t>ОП.14</t>
  </si>
  <si>
    <t>Информационные технологии в профессиональной деятельности</t>
  </si>
  <si>
    <t>34</t>
  </si>
  <si>
    <t>ПМ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</si>
  <si>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</si>
  <si>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</si>
  <si>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</si>
  <si>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35</t>
  </si>
  <si>
    <t>МДК.01.01</t>
  </si>
  <si>
    <t>Право социального обеспечения</t>
  </si>
  <si>
    <t>36</t>
  </si>
  <si>
    <t>МДК.01.02</t>
  </si>
  <si>
    <t>Психология социально-правовой деятельности</t>
  </si>
  <si>
    <t>37</t>
  </si>
  <si>
    <t>УП.01.01</t>
  </si>
  <si>
    <t>Учебная практика</t>
  </si>
  <si>
    <t>38</t>
  </si>
  <si>
    <t>ПП.01.01</t>
  </si>
  <si>
    <t>Производственная практика (по профилю специальности)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</si>
  <si>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</si>
  <si>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</si>
  <si>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39</t>
  </si>
  <si>
    <t>МДК.02.01</t>
  </si>
  <si>
    <t>Организация работы органов и учреждений социальной защиты населения, органов Пенсионного фонда Российской Федерации</t>
  </si>
  <si>
    <t>40</t>
  </si>
  <si>
    <t>УП.02.01</t>
  </si>
  <si>
    <t>41</t>
  </si>
  <si>
    <t>ПП.02.01</t>
  </si>
  <si>
    <t>42</t>
  </si>
  <si>
    <t>43</t>
  </si>
  <si>
    <t>44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</si>
  <si>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</si>
  <si>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</si>
  <si>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</si>
  <si>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</si>
  <si>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</si>
  <si>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</si>
  <si>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</si>
  <si>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</si>
  <si>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</si>
  <si>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</si>
  <si>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</si>
  <si>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</si>
  <si>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</si>
  <si>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</si>
  <si>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</si>
  <si>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</si>
  <si>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</si>
  <si>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</si>
  <si>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</si>
  <si>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</si>
  <si>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</si>
  <si>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</si>
  <si>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</si>
  <si>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</si>
  <si>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</si>
  <si>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</si>
  <si>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</si>
  <si>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</si>
  <si>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</si>
  <si>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</si>
  <si>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</si>
  <si>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22  нед</t>
  </si>
  <si>
    <t>16  нед</t>
  </si>
  <si>
    <t>19  нед</t>
  </si>
  <si>
    <t>15  нед</t>
  </si>
  <si>
    <t>11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</si>
  <si>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</si>
  <si>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</si>
  <si>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</si>
  <si>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</si>
  <si>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</si>
  <si>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</si>
  <si>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</si>
  <si>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</si>
  <si>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</si>
  <si>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</si>
  <si>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</si>
  <si>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</si>
  <si>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</si>
  <si>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</si>
  <si>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</si>
  <si>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</si>
  <si>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</si>
  <si>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</si>
  <si>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</si>
  <si>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</si>
  <si>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</si>
  <si>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</si>
  <si>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</si>
  <si>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</si>
  <si>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</si>
  <si>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</si>
  <si>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</si>
  <si>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</si>
  <si>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</si>
  <si>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</si>
  <si>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</si>
  <si>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</si>
  <si>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</si>
  <si>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90</t>
  </si>
  <si>
    <t>100</t>
  </si>
  <si>
    <t>108</t>
  </si>
  <si>
    <t>144</t>
  </si>
  <si>
    <t>197</t>
  </si>
  <si>
    <t>198</t>
  </si>
  <si>
    <t>199</t>
  </si>
  <si>
    <t>200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</si>
  <si>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</si>
  <si>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</si>
  <si>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</si>
  <si>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1404</t>
  </si>
  <si>
    <t>612</t>
  </si>
  <si>
    <t>396</t>
  </si>
  <si>
    <t>792</t>
  </si>
  <si>
    <t>СО</t>
  </si>
  <si>
    <t>Среднее (полное) общее образование</t>
  </si>
  <si>
    <t>68,9%</t>
  </si>
  <si>
    <t>31,1%</t>
  </si>
  <si>
    <t>ПП</t>
  </si>
  <si>
    <t>ПРОФЕССИОНАЛЬНАЯ ПОДГОТОВКА</t>
  </si>
  <si>
    <t>288</t>
  </si>
  <si>
    <t>576</t>
  </si>
  <si>
    <t>684</t>
  </si>
  <si>
    <t>540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</si>
  <si>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</si>
  <si>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</si>
  <si>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</si>
  <si>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</si>
  <si>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</si>
  <si>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</si>
  <si>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</si>
  <si>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</si>
  <si>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</si>
  <si>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8 </t>
  </si>
  <si>
    <t xml:space="preserve">4 </t>
  </si>
  <si>
    <t xml:space="preserve">1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</si>
  <si>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</si>
  <si>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</si>
  <si>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</si>
  <si>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</si>
  <si>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</si>
  <si>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</si>
  <si>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</si>
  <si>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</si>
  <si>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</si>
  <si>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</si>
  <si>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</si>
  <si>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</si>
  <si>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</si>
  <si>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</si>
  <si>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</si>
  <si>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</si>
  <si>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280</t>
  </si>
  <si>
    <t>ВСЕГО ПО ДИСЦИПЛИНАМ И МДК</t>
  </si>
  <si>
    <t>3600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</si>
  <si>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</si>
  <si>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</si>
  <si>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</si>
  <si>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</si>
  <si>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</si>
  <si>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</si>
  <si>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</si>
  <si>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</si>
  <si>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</si>
  <si>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</si>
  <si>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</si>
  <si>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</si>
  <si>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</si>
  <si>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</si>
  <si>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</si>
  <si>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</si>
  <si>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</si>
  <si>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</si>
  <si>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</si>
  <si>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</si>
  <si>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</si>
  <si>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</si>
  <si>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</si>
  <si>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</si>
  <si>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</si>
  <si>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</si>
  <si>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</si>
  <si>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</si>
  <si>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</si>
  <si>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</si>
  <si>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</si>
  <si>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</si>
  <si>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</si>
  <si>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</si>
  <si>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</si>
  <si>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</si>
  <si>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</si>
  <si>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</si>
  <si>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</si>
  <si>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</si>
  <si>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</si>
  <si>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</si>
  <si>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</si>
  <si>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</si>
  <si>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</si>
  <si>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</si>
  <si>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</si>
  <si>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</si>
  <si>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</si>
  <si>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</si>
  <si>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</si>
  <si>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</si>
  <si>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</si>
  <si>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</si>
  <si>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</si>
  <si>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</si>
  <si>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</si>
  <si>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</si>
  <si>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</si>
  <si>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</si>
  <si>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</si>
  <si>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</si>
  <si>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</si>
  <si>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</si>
  <si>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35 </t>
  </si>
  <si>
    <t>1260</t>
  </si>
  <si>
    <t xml:space="preserve">16 </t>
  </si>
  <si>
    <t xml:space="preserve">19 </t>
  </si>
  <si>
    <t xml:space="preserve">26 </t>
  </si>
  <si>
    <t>936</t>
  </si>
  <si>
    <t xml:space="preserve">15 </t>
  </si>
  <si>
    <t xml:space="preserve">43 </t>
  </si>
  <si>
    <t xml:space="preserve">100 </t>
  </si>
  <si>
    <t>1728</t>
  </si>
  <si>
    <t>1872</t>
  </si>
  <si>
    <t xml:space="preserve">5 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</si>
  <si>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</si>
  <si>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</si>
  <si>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</si>
  <si>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</si>
  <si>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</si>
  <si>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</si>
  <si>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</si>
  <si>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</si>
  <si>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</si>
  <si>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</si>
  <si>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</si>
  <si>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</si>
  <si>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</si>
  <si>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код</t>
  </si>
  <si>
    <t>наименование специальности</t>
  </si>
  <si>
    <t>по программе базовой подготовки</t>
  </si>
  <si>
    <t>на базе</t>
  </si>
  <si>
    <t>основное общее образование</t>
  </si>
  <si>
    <t>квалификация:</t>
  </si>
  <si>
    <t>юрист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</si>
  <si>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</si>
  <si>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</si>
  <si>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</si>
  <si>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</si>
  <si>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</si>
  <si>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</si>
  <si>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</si>
  <si>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</si>
  <si>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</si>
  <si>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</si>
  <si>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</si>
  <si>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Утверждаю</t>
  </si>
  <si>
    <t>Пшунетлев А.К.</t>
  </si>
  <si>
    <t>Директор</t>
  </si>
  <si>
    <t xml:space="preserve"> Автономной некоммерческой профессиональной образовательной организация «Сочинский колледж управления» (АНПОО «Сочинский колледж управления»)</t>
  </si>
  <si>
    <t>Физика</t>
  </si>
  <si>
    <t xml:space="preserve">Обществознание </t>
  </si>
  <si>
    <t>БД.10</t>
  </si>
  <si>
    <t xml:space="preserve">География </t>
  </si>
  <si>
    <t>Астрономия</t>
  </si>
  <si>
    <t>Итория Черноморского побережья</t>
  </si>
  <si>
    <t xml:space="preserve">Экономика </t>
  </si>
  <si>
    <t xml:space="preserve">Право </t>
  </si>
  <si>
    <t>ОГСЭВ.04</t>
  </si>
  <si>
    <t>ЕНВ.03</t>
  </si>
  <si>
    <t>6-12</t>
  </si>
  <si>
    <t>13-19</t>
  </si>
  <si>
    <t>20-26</t>
  </si>
  <si>
    <t>4-10</t>
  </si>
  <si>
    <t>11-17</t>
  </si>
  <si>
    <t>18-24</t>
  </si>
  <si>
    <t>1-7</t>
  </si>
  <si>
    <t>8-14</t>
  </si>
  <si>
    <t>15-21</t>
  </si>
  <si>
    <t>22-28</t>
  </si>
  <si>
    <t>5-11</t>
  </si>
  <si>
    <t>12-18</t>
  </si>
  <si>
    <t>19-25</t>
  </si>
  <si>
    <t>7-13</t>
  </si>
  <si>
    <t>14-20</t>
  </si>
  <si>
    <t>21-27</t>
  </si>
  <si>
    <t>3-9</t>
  </si>
  <si>
    <t>3  -   9</t>
  </si>
  <si>
    <t>10 - 16</t>
  </si>
  <si>
    <t>17 - 23</t>
  </si>
  <si>
    <t>24 - 30</t>
  </si>
  <si>
    <t>29-4 нояб</t>
  </si>
  <si>
    <t>13-18</t>
  </si>
  <si>
    <t>26-2 дек</t>
  </si>
  <si>
    <t>10-16</t>
  </si>
  <si>
    <t>17-23</t>
  </si>
  <si>
    <t>24-30</t>
  </si>
  <si>
    <t>1-6</t>
  </si>
  <si>
    <t>28-3 фев</t>
  </si>
  <si>
    <t>25-3 мар</t>
  </si>
  <si>
    <t>25-30</t>
  </si>
  <si>
    <t>1  -  7</t>
  </si>
  <si>
    <t>29-5 мая</t>
  </si>
  <si>
    <t>27-2 июн</t>
  </si>
  <si>
    <t>10 -16</t>
  </si>
  <si>
    <t>8 -14</t>
  </si>
  <si>
    <t>15 -21</t>
  </si>
  <si>
    <t>29-4</t>
  </si>
  <si>
    <t>26-1</t>
  </si>
  <si>
    <t>ОПВ.02</t>
  </si>
  <si>
    <t>ОПВ.01</t>
  </si>
  <si>
    <t>Уголовное право</t>
  </si>
  <si>
    <t>Уголовный процесс</t>
  </si>
  <si>
    <t>ОПВ.03</t>
  </si>
  <si>
    <t>в т.ч. в период обучения по циклам</t>
  </si>
  <si>
    <t>УЧЕБНЫЙ ПЛАН (набор 2019г)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</si>
</sst>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74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8"/>
      <name val="Arial"/>
      <family val="2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sz val="8"/>
      <color rgb="FFFF0000"/>
      <name val="Tahoma"/>
      <family val="2"/>
    </font>
    <font>
      <sz val="10"/>
      <color rgb="FF000000"/>
      <name val="Times New Roman"/>
      <family val="1"/>
    </font>
    <font>
      <b/>
      <sz val="26"/>
      <color rgb="FF000000"/>
      <name val="Times New Roman"/>
      <family val="1"/>
    </font>
    <font>
      <sz val="12"/>
      <color rgb="FF000000"/>
      <name val="Arial"/>
      <family val="2"/>
    </font>
    <font>
      <i/>
      <sz val="8"/>
      <color rgb="FF000000"/>
      <name val="Tahoma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horizontal="left" vertical="center" wrapText="1"/>
      <protection/>
    </xf>
    <xf numFmtId="0" fontId="0" fillId="34" borderId="12" xfId="55" applyNumberFormat="1" applyFont="1" applyFill="1" applyBorder="1" applyAlignment="1">
      <alignment horizontal="center" vertical="center"/>
      <protection/>
    </xf>
    <xf numFmtId="0" fontId="0" fillId="34" borderId="13" xfId="55" applyNumberFormat="1" applyFont="1" applyFill="1" applyBorder="1" applyAlignment="1">
      <alignment horizontal="center" vertical="center"/>
      <protection/>
    </xf>
    <xf numFmtId="0" fontId="0" fillId="33" borderId="14" xfId="55" applyNumberFormat="1" applyFont="1" applyFill="1" applyBorder="1" applyAlignment="1">
      <alignment horizontal="center" vertical="center"/>
      <protection/>
    </xf>
    <xf numFmtId="0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Border="1" applyAlignment="1" applyProtection="1">
      <alignment horizontal="center" vertical="center"/>
      <protection locked="0"/>
    </xf>
    <xf numFmtId="0" fontId="0" fillId="33" borderId="15" xfId="55" applyNumberFormat="1" applyFont="1" applyFill="1" applyBorder="1" applyAlignment="1">
      <alignment horizontal="center" vertical="center"/>
      <protection/>
    </xf>
    <xf numFmtId="0" fontId="0" fillId="35" borderId="16" xfId="55" applyNumberFormat="1" applyFont="1" applyFill="1" applyBorder="1" applyAlignment="1" applyProtection="1">
      <alignment horizontal="center" vertical="center"/>
      <protection locked="0"/>
    </xf>
    <xf numFmtId="0" fontId="0" fillId="35" borderId="15" xfId="55" applyNumberFormat="1" applyFont="1" applyFill="1" applyBorder="1" applyAlignment="1" applyProtection="1">
      <alignment horizontal="center" vertical="center"/>
      <protection locked="0"/>
    </xf>
    <xf numFmtId="0" fontId="0" fillId="35" borderId="17" xfId="55" applyNumberFormat="1" applyFont="1" applyFill="1" applyBorder="1" applyAlignment="1" applyProtection="1">
      <alignment horizontal="center" vertical="center"/>
      <protection locked="0"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center" vertical="center"/>
      <protection/>
    </xf>
    <xf numFmtId="0" fontId="0" fillId="34" borderId="16" xfId="55" applyNumberFormat="1" applyFont="1" applyFill="1" applyBorder="1" applyAlignment="1">
      <alignment horizontal="center" vertical="center"/>
      <protection/>
    </xf>
    <xf numFmtId="172" fontId="0" fillId="35" borderId="15" xfId="55" applyNumberFormat="1" applyFont="1" applyFill="1" applyBorder="1" applyAlignment="1" applyProtection="1">
      <alignment horizontal="center" vertical="center"/>
      <protection locked="0"/>
    </xf>
    <xf numFmtId="0" fontId="0" fillId="34" borderId="18" xfId="55" applyNumberFormat="1" applyFont="1" applyFill="1" applyBorder="1" applyAlignment="1" applyProtection="1">
      <alignment horizontal="center" vertical="center"/>
      <protection locked="0"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>
      <alignment horizontal="left" vertical="center" wrapText="1"/>
      <protection/>
    </xf>
    <xf numFmtId="0" fontId="0" fillId="33" borderId="19" xfId="55" applyNumberFormat="1" applyFont="1" applyFill="1" applyBorder="1" applyAlignment="1">
      <alignment horizontal="center" vertical="center"/>
      <protection/>
    </xf>
    <xf numFmtId="0" fontId="0" fillId="35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5" xfId="55" applyNumberFormat="1" applyFont="1" applyFill="1" applyBorder="1" applyAlignment="1">
      <alignment horizontal="center" vertical="center" wrapText="1"/>
      <protection/>
    </xf>
    <xf numFmtId="0" fontId="0" fillId="34" borderId="15" xfId="55" applyNumberFormat="1" applyFont="1" applyFill="1" applyBorder="1" applyAlignment="1">
      <alignment horizontal="center" vertical="center" wrapText="1"/>
      <protection/>
    </xf>
    <xf numFmtId="0" fontId="0" fillId="0" borderId="15" xfId="55" applyNumberFormat="1" applyFont="1" applyBorder="1" applyAlignment="1">
      <alignment horizontal="center" vertical="center"/>
      <protection/>
    </xf>
    <xf numFmtId="0" fontId="0" fillId="34" borderId="17" xfId="55" applyNumberFormat="1" applyFont="1" applyFill="1" applyBorder="1" applyAlignment="1">
      <alignment horizontal="left" vertical="center"/>
      <protection/>
    </xf>
    <xf numFmtId="0" fontId="0" fillId="33" borderId="20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 applyProtection="1">
      <alignment horizontal="center" vertical="center"/>
      <protection locked="0"/>
    </xf>
    <xf numFmtId="0" fontId="0" fillId="33" borderId="22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23" xfId="55" applyNumberFormat="1" applyFont="1" applyFill="1" applyBorder="1" applyAlignment="1">
      <alignment horizontal="center" vertical="center"/>
      <protection/>
    </xf>
    <xf numFmtId="0" fontId="0" fillId="33" borderId="15" xfId="55" applyNumberFormat="1" applyFont="1" applyFill="1" applyBorder="1" applyAlignment="1">
      <alignment horizontal="left" vertical="center" wrapText="1"/>
      <protection/>
    </xf>
    <xf numFmtId="0" fontId="0" fillId="34" borderId="11" xfId="55" applyNumberFormat="1" applyFont="1" applyFill="1" applyBorder="1" applyAlignment="1">
      <alignment horizontal="left" vertical="center"/>
      <protection/>
    </xf>
    <xf numFmtId="0" fontId="0" fillId="35" borderId="11" xfId="55" applyNumberFormat="1" applyFont="1" applyFill="1" applyBorder="1" applyAlignment="1" applyProtection="1">
      <alignment horizontal="center" vertical="center"/>
      <protection locked="0"/>
    </xf>
    <xf numFmtId="0" fontId="0" fillId="33" borderId="11" xfId="55" applyNumberFormat="1" applyFont="1" applyFill="1" applyBorder="1" applyAlignment="1">
      <alignment horizontal="center" vertical="center"/>
      <protection/>
    </xf>
    <xf numFmtId="0" fontId="0" fillId="34" borderId="24" xfId="55" applyNumberFormat="1" applyFont="1" applyFill="1" applyBorder="1" applyAlignment="1">
      <alignment horizontal="center" vertical="center"/>
      <protection/>
    </xf>
    <xf numFmtId="0" fontId="0" fillId="34" borderId="25" xfId="55" applyNumberFormat="1" applyFont="1" applyFill="1" applyBorder="1" applyAlignment="1">
      <alignment horizontal="center" vertical="center"/>
      <protection/>
    </xf>
    <xf numFmtId="0" fontId="0" fillId="34" borderId="26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5" xfId="55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center" vertical="center" wrapText="1"/>
      <protection locked="0"/>
    </xf>
    <xf numFmtId="172" fontId="0" fillId="33" borderId="15" xfId="55" applyNumberFormat="1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5" applyNumberFormat="1" applyFont="1" applyFill="1" applyBorder="1" applyAlignment="1" applyProtection="1">
      <alignment horizontal="center" vertical="center"/>
      <protection locked="0"/>
    </xf>
    <xf numFmtId="0" fontId="0" fillId="33" borderId="15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5" xfId="55" applyNumberFormat="1" applyFont="1" applyBorder="1" applyAlignment="1" applyProtection="1">
      <alignment horizontal="center" vertical="center"/>
      <protection locked="0"/>
    </xf>
    <xf numFmtId="0" fontId="3" fillId="0" borderId="15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6" fillId="33" borderId="0" xfId="55" applyFont="1" applyFill="1" applyBorder="1" applyAlignment="1" applyProtection="1">
      <alignment horizontal="left" vertical="center"/>
      <protection locked="0"/>
    </xf>
    <xf numFmtId="0" fontId="0" fillId="0" borderId="0" xfId="55" applyBorder="1">
      <alignment/>
      <protection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64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vertical="center"/>
    </xf>
    <xf numFmtId="0" fontId="65" fillId="36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6" fillId="35" borderId="15" xfId="55" applyNumberFormat="1" applyFont="1" applyFill="1" applyBorder="1" applyAlignment="1" applyProtection="1">
      <alignment horizontal="center" vertical="center"/>
      <protection locked="0"/>
    </xf>
    <xf numFmtId="0" fontId="66" fillId="34" borderId="15" xfId="55" applyNumberFormat="1" applyFont="1" applyFill="1" applyBorder="1" applyAlignment="1">
      <alignment horizontal="center" vertical="center"/>
      <protection/>
    </xf>
    <xf numFmtId="0" fontId="66" fillId="34" borderId="16" xfId="55" applyNumberFormat="1" applyFont="1" applyFill="1" applyBorder="1" applyAlignment="1">
      <alignment horizontal="center" vertical="center"/>
      <protection/>
    </xf>
    <xf numFmtId="0" fontId="66" fillId="34" borderId="18" xfId="55" applyNumberFormat="1" applyFont="1" applyFill="1" applyBorder="1" applyAlignment="1" applyProtection="1">
      <alignment horizontal="center" vertical="center"/>
      <protection locked="0"/>
    </xf>
    <xf numFmtId="0" fontId="66" fillId="33" borderId="16" xfId="55" applyNumberFormat="1" applyFont="1" applyFill="1" applyBorder="1" applyAlignment="1">
      <alignment horizontal="center" vertical="center"/>
      <protection/>
    </xf>
    <xf numFmtId="0" fontId="66" fillId="33" borderId="17" xfId="55" applyNumberFormat="1" applyFont="1" applyFill="1" applyBorder="1" applyAlignment="1">
      <alignment horizontal="center" vertical="center"/>
      <protection/>
    </xf>
    <xf numFmtId="0" fontId="66" fillId="0" borderId="0" xfId="55" applyFont="1">
      <alignment/>
      <protection/>
    </xf>
    <xf numFmtId="0" fontId="14" fillId="34" borderId="11" xfId="55" applyNumberFormat="1" applyFont="1" applyFill="1" applyBorder="1" applyAlignment="1">
      <alignment horizontal="left" vertical="center" wrapText="1"/>
      <protection/>
    </xf>
    <xf numFmtId="0" fontId="14" fillId="35" borderId="15" xfId="55" applyNumberFormat="1" applyFont="1" applyFill="1" applyBorder="1" applyAlignment="1" applyProtection="1">
      <alignment horizontal="left" vertical="center" wrapText="1"/>
      <protection locked="0"/>
    </xf>
    <xf numFmtId="0" fontId="14" fillId="33" borderId="0" xfId="55" applyFont="1" applyFill="1" applyBorder="1" applyAlignment="1">
      <alignment horizontal="left" vertical="center"/>
      <protection/>
    </xf>
    <xf numFmtId="0" fontId="14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4" fillId="34" borderId="17" xfId="55" applyNumberFormat="1" applyFont="1" applyFill="1" applyBorder="1" applyAlignment="1">
      <alignment horizontal="left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 applyProtection="1">
      <alignment horizontal="center" vertical="center"/>
      <protection locked="0"/>
    </xf>
    <xf numFmtId="172" fontId="0" fillId="0" borderId="15" xfId="55" applyNumberFormat="1" applyFont="1" applyFill="1" applyBorder="1" applyAlignment="1" applyProtection="1">
      <alignment horizontal="center" vertical="center"/>
      <protection locked="0"/>
    </xf>
    <xf numFmtId="0" fontId="0" fillId="0" borderId="17" xfId="55" applyNumberFormat="1" applyFont="1" applyFill="1" applyBorder="1" applyAlignment="1" applyProtection="1">
      <alignment horizontal="center" vertical="center"/>
      <protection locked="0"/>
    </xf>
    <xf numFmtId="0" fontId="66" fillId="0" borderId="15" xfId="55" applyNumberFormat="1" applyFont="1" applyFill="1" applyBorder="1" applyAlignment="1" applyProtection="1">
      <alignment horizontal="center" vertical="center"/>
      <protection locked="0"/>
    </xf>
    <xf numFmtId="0" fontId="66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1" xfId="55" applyNumberFormat="1" applyFont="1" applyFill="1" applyBorder="1" applyAlignment="1">
      <alignment horizontal="center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15" fillId="33" borderId="15" xfId="55" applyNumberFormat="1" applyFont="1" applyFill="1" applyBorder="1" applyAlignment="1">
      <alignment horizontal="center" vertical="center"/>
      <protection/>
    </xf>
    <xf numFmtId="0" fontId="15" fillId="35" borderId="16" xfId="55" applyNumberFormat="1" applyFont="1" applyFill="1" applyBorder="1" applyAlignment="1" applyProtection="1">
      <alignment horizontal="center" vertical="center"/>
      <protection locked="0"/>
    </xf>
    <xf numFmtId="0" fontId="15" fillId="35" borderId="15" xfId="55" applyNumberFormat="1" applyFont="1" applyFill="1" applyBorder="1" applyAlignment="1" applyProtection="1">
      <alignment horizontal="center" vertical="center"/>
      <protection locked="0"/>
    </xf>
    <xf numFmtId="0" fontId="15" fillId="0" borderId="15" xfId="55" applyNumberFormat="1" applyFont="1" applyFill="1" applyBorder="1" applyAlignment="1" applyProtection="1">
      <alignment horizontal="center" vertical="center"/>
      <protection locked="0"/>
    </xf>
    <xf numFmtId="0" fontId="15" fillId="35" borderId="17" xfId="55" applyNumberFormat="1" applyFont="1" applyFill="1" applyBorder="1" applyAlignment="1" applyProtection="1">
      <alignment horizontal="center" vertical="center"/>
      <protection locked="0"/>
    </xf>
    <xf numFmtId="0" fontId="14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55" applyAlignment="1">
      <alignment horizontal="center" vertical="center"/>
      <protection/>
    </xf>
    <xf numFmtId="172" fontId="0" fillId="34" borderId="15" xfId="55" applyNumberFormat="1" applyFont="1" applyFill="1" applyBorder="1" applyAlignment="1">
      <alignment horizontal="center" vertical="center"/>
      <protection/>
    </xf>
    <xf numFmtId="172" fontId="0" fillId="0" borderId="17" xfId="55" applyNumberFormat="1" applyFont="1" applyFill="1" applyBorder="1" applyAlignment="1" applyProtection="1">
      <alignment horizontal="center" vertical="center"/>
      <protection locked="0"/>
    </xf>
    <xf numFmtId="1" fontId="0" fillId="34" borderId="15" xfId="55" applyNumberFormat="1" applyFont="1" applyFill="1" applyBorder="1" applyAlignment="1">
      <alignment horizontal="center" vertical="center"/>
      <protection/>
    </xf>
    <xf numFmtId="1" fontId="0" fillId="35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15" xfId="55" applyNumberFormat="1" applyFont="1" applyFill="1" applyBorder="1" applyAlignment="1" applyProtection="1">
      <alignment horizontal="center" vertical="center"/>
      <protection locked="0"/>
    </xf>
    <xf numFmtId="1" fontId="0" fillId="0" borderId="15" xfId="55" applyNumberFormat="1" applyFont="1" applyFill="1" applyBorder="1" applyAlignment="1">
      <alignment horizontal="center" vertical="center"/>
      <protection/>
    </xf>
    <xf numFmtId="1" fontId="0" fillId="0" borderId="17" xfId="55" applyNumberFormat="1" applyFont="1" applyFill="1" applyBorder="1" applyAlignment="1">
      <alignment horizontal="center" vertical="center"/>
      <protection/>
    </xf>
    <xf numFmtId="1" fontId="0" fillId="34" borderId="16" xfId="55" applyNumberFormat="1" applyFont="1" applyFill="1" applyBorder="1" applyAlignment="1">
      <alignment horizontal="center" vertical="center"/>
      <protection/>
    </xf>
    <xf numFmtId="1" fontId="0" fillId="0" borderId="17" xfId="55" applyNumberFormat="1" applyFont="1" applyFill="1" applyBorder="1" applyAlignment="1" applyProtection="1">
      <alignment horizontal="center" vertical="center"/>
      <protection locked="0"/>
    </xf>
    <xf numFmtId="1" fontId="15" fillId="37" borderId="15" xfId="55" applyNumberFormat="1" applyFont="1" applyFill="1" applyBorder="1" applyAlignment="1" applyProtection="1">
      <alignment horizontal="center" vertical="center"/>
      <protection locked="0"/>
    </xf>
    <xf numFmtId="1" fontId="15" fillId="35" borderId="15" xfId="55" applyNumberFormat="1" applyFont="1" applyFill="1" applyBorder="1" applyAlignment="1" applyProtection="1">
      <alignment horizontal="center" vertical="center"/>
      <protection locked="0"/>
    </xf>
    <xf numFmtId="1" fontId="15" fillId="0" borderId="15" xfId="55" applyNumberFormat="1" applyFont="1" applyFill="1" applyBorder="1" applyAlignment="1" applyProtection="1">
      <alignment horizontal="center" vertical="center"/>
      <protection locked="0"/>
    </xf>
    <xf numFmtId="1" fontId="15" fillId="0" borderId="15" xfId="55" applyNumberFormat="1" applyFont="1" applyFill="1" applyBorder="1" applyAlignment="1">
      <alignment horizontal="center" vertical="center"/>
      <protection/>
    </xf>
    <xf numFmtId="1" fontId="15" fillId="0" borderId="17" xfId="55" applyNumberFormat="1" applyFont="1" applyFill="1" applyBorder="1" applyAlignment="1">
      <alignment horizontal="center" vertical="center"/>
      <protection/>
    </xf>
    <xf numFmtId="1" fontId="15" fillId="0" borderId="17" xfId="55" applyNumberFormat="1" applyFont="1" applyFill="1" applyBorder="1" applyAlignment="1" applyProtection="1">
      <alignment horizontal="center" vertical="center"/>
      <protection locked="0"/>
    </xf>
    <xf numFmtId="1" fontId="0" fillId="34" borderId="11" xfId="55" applyNumberFormat="1" applyFont="1" applyFill="1" applyBorder="1" applyAlignment="1">
      <alignment horizontal="center" vertical="center"/>
      <protection/>
    </xf>
    <xf numFmtId="0" fontId="15" fillId="0" borderId="16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14" fillId="34" borderId="29" xfId="55" applyNumberFormat="1" applyFont="1" applyFill="1" applyBorder="1" applyAlignment="1">
      <alignment horizontal="left" vertical="center" wrapText="1"/>
      <protection/>
    </xf>
    <xf numFmtId="0" fontId="0" fillId="34" borderId="30" xfId="55" applyNumberFormat="1" applyFont="1" applyFill="1" applyBorder="1" applyAlignment="1">
      <alignment horizontal="center" vertical="center"/>
      <protection/>
    </xf>
    <xf numFmtId="0" fontId="0" fillId="34" borderId="29" xfId="55" applyNumberFormat="1" applyFont="1" applyFill="1" applyBorder="1" applyAlignment="1">
      <alignment horizontal="center" vertical="center"/>
      <protection/>
    </xf>
    <xf numFmtId="0" fontId="0" fillId="34" borderId="31" xfId="55" applyNumberFormat="1" applyFont="1" applyFill="1" applyBorder="1" applyAlignment="1">
      <alignment horizontal="center" vertical="center"/>
      <protection/>
    </xf>
    <xf numFmtId="1" fontId="0" fillId="34" borderId="29" xfId="55" applyNumberFormat="1" applyFont="1" applyFill="1" applyBorder="1" applyAlignment="1">
      <alignment horizontal="center" vertical="center"/>
      <protection/>
    </xf>
    <xf numFmtId="0" fontId="0" fillId="0" borderId="15" xfId="55" applyBorder="1">
      <alignment/>
      <protection/>
    </xf>
    <xf numFmtId="0" fontId="14" fillId="0" borderId="15" xfId="55" applyFont="1" applyBorder="1">
      <alignment/>
      <protection/>
    </xf>
    <xf numFmtId="0" fontId="0" fillId="0" borderId="15" xfId="55" applyBorder="1" applyAlignment="1">
      <alignment horizontal="center" vertical="center"/>
      <protection/>
    </xf>
    <xf numFmtId="0" fontId="0" fillId="38" borderId="15" xfId="55" applyFill="1" applyBorder="1" applyAlignment="1">
      <alignment horizontal="center" vertical="center"/>
      <protection/>
    </xf>
    <xf numFmtId="1" fontId="0" fillId="0" borderId="15" xfId="55" applyNumberFormat="1" applyBorder="1" applyAlignment="1">
      <alignment horizontal="center" vertical="center"/>
      <protection/>
    </xf>
    <xf numFmtId="172" fontId="0" fillId="34" borderId="16" xfId="55" applyNumberFormat="1" applyFont="1" applyFill="1" applyBorder="1" applyAlignment="1">
      <alignment horizontal="center" vertical="center"/>
      <protection/>
    </xf>
    <xf numFmtId="172" fontId="0" fillId="0" borderId="15" xfId="55" applyNumberFormat="1" applyFont="1" applyFill="1" applyBorder="1" applyAlignment="1">
      <alignment horizontal="center" vertical="center"/>
      <protection/>
    </xf>
    <xf numFmtId="172" fontId="0" fillId="34" borderId="11" xfId="55" applyNumberFormat="1" applyFont="1" applyFill="1" applyBorder="1" applyAlignment="1">
      <alignment horizontal="center" vertical="center"/>
      <protection/>
    </xf>
    <xf numFmtId="0" fontId="0" fillId="33" borderId="15" xfId="55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 applyProtection="1">
      <alignment horizontal="center" vertical="center"/>
      <protection locked="0"/>
    </xf>
    <xf numFmtId="0" fontId="20" fillId="38" borderId="0" xfId="0" applyFont="1" applyFill="1" applyAlignment="1">
      <alignment horizontal="center" vertical="center"/>
    </xf>
    <xf numFmtId="0" fontId="0" fillId="33" borderId="22" xfId="55" applyFont="1" applyFill="1" applyBorder="1" applyAlignment="1">
      <alignment horizontal="center" vertical="center"/>
      <protection/>
    </xf>
    <xf numFmtId="0" fontId="0" fillId="33" borderId="33" xfId="55" applyFont="1" applyFill="1" applyBorder="1" applyAlignment="1">
      <alignment horizontal="center" vertical="center"/>
      <protection/>
    </xf>
    <xf numFmtId="0" fontId="0" fillId="39" borderId="15" xfId="55" applyFont="1" applyFill="1" applyBorder="1" applyAlignment="1">
      <alignment horizontal="center" vertical="center"/>
      <protection/>
    </xf>
    <xf numFmtId="0" fontId="0" fillId="39" borderId="22" xfId="55" applyFont="1" applyFill="1" applyBorder="1" applyAlignment="1">
      <alignment horizontal="center" vertical="center"/>
      <protection/>
    </xf>
    <xf numFmtId="0" fontId="0" fillId="0" borderId="33" xfId="55" applyNumberFormat="1" applyFont="1" applyBorder="1" applyAlignment="1">
      <alignment horizontal="center" vertical="center"/>
      <protection/>
    </xf>
    <xf numFmtId="0" fontId="14" fillId="0" borderId="20" xfId="55" applyNumberFormat="1" applyFont="1" applyFill="1" applyBorder="1" applyAlignment="1">
      <alignment horizontal="left" vertical="center"/>
      <protection/>
    </xf>
    <xf numFmtId="0" fontId="0" fillId="0" borderId="32" xfId="55" applyNumberFormat="1" applyFont="1" applyFill="1" applyBorder="1" applyAlignment="1" applyProtection="1">
      <alignment horizontal="center" vertical="center"/>
      <protection locked="0"/>
    </xf>
    <xf numFmtId="0" fontId="0" fillId="0" borderId="34" xfId="55" applyNumberFormat="1" applyFont="1" applyFill="1" applyBorder="1" applyAlignment="1">
      <alignment horizontal="center" vertical="center"/>
      <protection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 applyProtection="1">
      <alignment horizontal="center" vertical="center"/>
      <protection locked="0"/>
    </xf>
    <xf numFmtId="0" fontId="0" fillId="0" borderId="35" xfId="55" applyNumberFormat="1" applyFont="1" applyFill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15" xfId="55" applyFont="1" applyFill="1" applyBorder="1" applyAlignment="1" applyProtection="1">
      <alignment horizontal="center" vertical="center"/>
      <protection locked="0"/>
    </xf>
    <xf numFmtId="0" fontId="0" fillId="39" borderId="15" xfId="55" applyNumberFormat="1" applyFont="1" applyFill="1" applyBorder="1" applyAlignment="1">
      <alignment horizontal="center" vertical="center"/>
      <protection/>
    </xf>
    <xf numFmtId="1" fontId="0" fillId="39" borderId="11" xfId="55" applyNumberFormat="1" applyFont="1" applyFill="1" applyBorder="1" applyAlignment="1">
      <alignment horizontal="center" vertical="center"/>
      <protection/>
    </xf>
    <xf numFmtId="0" fontId="0" fillId="39" borderId="16" xfId="55" applyNumberFormat="1" applyFont="1" applyFill="1" applyBorder="1" applyAlignment="1">
      <alignment horizontal="center" vertical="center"/>
      <protection/>
    </xf>
    <xf numFmtId="0" fontId="0" fillId="39" borderId="20" xfId="55" applyNumberFormat="1" applyFont="1" applyFill="1" applyBorder="1" applyAlignment="1">
      <alignment horizontal="center" vertical="center"/>
      <protection/>
    </xf>
    <xf numFmtId="0" fontId="0" fillId="39" borderId="0" xfId="55" applyFont="1" applyFill="1" applyBorder="1" applyAlignment="1">
      <alignment horizontal="center" vertical="center"/>
      <protection/>
    </xf>
    <xf numFmtId="0" fontId="0" fillId="38" borderId="0" xfId="55" applyNumberFormat="1" applyFont="1" applyFill="1" applyBorder="1" applyAlignment="1">
      <alignment horizontal="center" vertical="center"/>
      <protection/>
    </xf>
    <xf numFmtId="0" fontId="14" fillId="34" borderId="36" xfId="55" applyNumberFormat="1" applyFont="1" applyFill="1" applyBorder="1" applyAlignment="1">
      <alignment horizontal="left" vertical="center" wrapText="1"/>
      <protection/>
    </xf>
    <xf numFmtId="0" fontId="0" fillId="34" borderId="37" xfId="55" applyNumberFormat="1" applyFont="1" applyFill="1" applyBorder="1" applyAlignment="1">
      <alignment horizontal="center" vertical="center"/>
      <protection/>
    </xf>
    <xf numFmtId="0" fontId="0" fillId="34" borderId="36" xfId="55" applyNumberFormat="1" applyFont="1" applyFill="1" applyBorder="1" applyAlignment="1">
      <alignment horizontal="center" vertical="center"/>
      <protection/>
    </xf>
    <xf numFmtId="0" fontId="0" fillId="34" borderId="38" xfId="55" applyNumberFormat="1" applyFont="1" applyFill="1" applyBorder="1" applyAlignment="1">
      <alignment horizontal="center" vertical="center"/>
      <protection/>
    </xf>
    <xf numFmtId="0" fontId="0" fillId="40" borderId="15" xfId="55" applyNumberFormat="1" applyFont="1" applyFill="1" applyBorder="1" applyAlignment="1" applyProtection="1">
      <alignment horizontal="center" vertical="center"/>
      <protection locked="0"/>
    </xf>
    <xf numFmtId="0" fontId="0" fillId="40" borderId="16" xfId="55" applyNumberFormat="1" applyFont="1" applyFill="1" applyBorder="1" applyAlignment="1" applyProtection="1">
      <alignment horizontal="center" vertical="center"/>
      <protection locked="0"/>
    </xf>
    <xf numFmtId="0" fontId="0" fillId="40" borderId="15" xfId="55" applyFont="1" applyFill="1" applyBorder="1" applyAlignment="1">
      <alignment horizontal="center" vertical="center"/>
      <protection/>
    </xf>
    <xf numFmtId="0" fontId="67" fillId="0" borderId="15" xfId="0" applyFont="1" applyFill="1" applyBorder="1" applyAlignment="1" applyProtection="1">
      <alignment horizontal="left" vertical="center" wrapText="1"/>
      <protection locked="0"/>
    </xf>
    <xf numFmtId="0" fontId="0" fillId="40" borderId="22" xfId="55" applyFont="1" applyFill="1" applyBorder="1" applyAlignment="1">
      <alignment horizontal="center" vertical="center"/>
      <protection/>
    </xf>
    <xf numFmtId="0" fontId="0" fillId="40" borderId="33" xfId="55" applyFont="1" applyFill="1" applyBorder="1" applyAlignment="1">
      <alignment horizontal="center" vertical="center"/>
      <protection/>
    </xf>
    <xf numFmtId="0" fontId="0" fillId="40" borderId="15" xfId="55" applyNumberFormat="1" applyFont="1" applyFill="1" applyBorder="1" applyAlignment="1">
      <alignment horizontal="center" vertical="center"/>
      <protection/>
    </xf>
    <xf numFmtId="0" fontId="22" fillId="0" borderId="15" xfId="55" applyNumberFormat="1" applyFont="1" applyBorder="1" applyAlignment="1" applyProtection="1">
      <alignment horizontal="center" vertical="center" textRotation="90"/>
      <protection locked="0"/>
    </xf>
    <xf numFmtId="49" fontId="22" fillId="0" borderId="15" xfId="55" applyNumberFormat="1" applyFont="1" applyBorder="1" applyAlignment="1" applyProtection="1">
      <alignment horizontal="center" vertical="center" textRotation="90"/>
      <protection locked="0"/>
    </xf>
    <xf numFmtId="49" fontId="22" fillId="0" borderId="15" xfId="55" applyNumberFormat="1" applyFont="1" applyBorder="1" applyAlignment="1" applyProtection="1">
      <alignment horizontal="center" vertical="center"/>
      <protection locked="0"/>
    </xf>
    <xf numFmtId="49" fontId="22" fillId="0" borderId="15" xfId="55" applyNumberFormat="1" applyFont="1" applyBorder="1" applyAlignment="1" applyProtection="1">
      <alignment horizontal="left" vertical="center" textRotation="90"/>
      <protection locked="0"/>
    </xf>
    <xf numFmtId="172" fontId="0" fillId="39" borderId="36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/>
      <protection/>
    </xf>
    <xf numFmtId="0" fontId="0" fillId="35" borderId="22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 applyProtection="1">
      <alignment horizontal="center" vertical="center"/>
      <protection locked="0"/>
    </xf>
    <xf numFmtId="0" fontId="0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22" xfId="55" applyNumberFormat="1" applyFont="1" applyFill="1" applyBorder="1" applyAlignment="1">
      <alignment horizontal="center" vertical="center"/>
      <protection/>
    </xf>
    <xf numFmtId="172" fontId="0" fillId="34" borderId="22" xfId="55" applyNumberFormat="1" applyFont="1" applyFill="1" applyBorder="1" applyAlignment="1">
      <alignment horizontal="center" vertical="center"/>
      <protection/>
    </xf>
    <xf numFmtId="0" fontId="0" fillId="34" borderId="20" xfId="55" applyNumberFormat="1" applyFont="1" applyFill="1" applyBorder="1" applyAlignment="1" applyProtection="1">
      <alignment horizontal="center" vertical="center"/>
      <protection locked="0"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33" xfId="55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5" applyFill="1">
      <alignment/>
      <protection/>
    </xf>
    <xf numFmtId="179" fontId="0" fillId="35" borderId="16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Fill="1" applyBorder="1" applyAlignment="1">
      <alignment horizontal="center" vertical="center"/>
      <protection/>
    </xf>
    <xf numFmtId="0" fontId="0" fillId="0" borderId="11" xfId="55" applyNumberFormat="1" applyFont="1" applyFill="1" applyBorder="1" applyAlignment="1" applyProtection="1">
      <alignment horizontal="center" vertical="center"/>
      <protection locked="0"/>
    </xf>
    <xf numFmtId="0" fontId="0" fillId="35" borderId="39" xfId="55" applyNumberFormat="1" applyFont="1" applyFill="1" applyBorder="1" applyAlignment="1" applyProtection="1">
      <alignment horizontal="center" vertical="center"/>
      <protection locked="0"/>
    </xf>
    <xf numFmtId="0" fontId="64" fillId="41" borderId="39" xfId="0" applyFont="1" applyFill="1" applyBorder="1" applyAlignment="1" applyProtection="1">
      <alignment horizontal="center" vertical="center"/>
      <protection locked="0"/>
    </xf>
    <xf numFmtId="1" fontId="0" fillId="34" borderId="40" xfId="55" applyNumberFormat="1" applyFont="1" applyFill="1" applyBorder="1" applyAlignment="1">
      <alignment horizontal="center" vertical="center"/>
      <protection/>
    </xf>
    <xf numFmtId="0" fontId="0" fillId="34" borderId="40" xfId="55" applyNumberFormat="1" applyFont="1" applyFill="1" applyBorder="1" applyAlignment="1">
      <alignment horizontal="center" vertical="center"/>
      <protection/>
    </xf>
    <xf numFmtId="1" fontId="0" fillId="34" borderId="39" xfId="55" applyNumberFormat="1" applyFont="1" applyFill="1" applyBorder="1" applyAlignment="1">
      <alignment horizontal="center" vertical="center"/>
      <protection/>
    </xf>
    <xf numFmtId="0" fontId="0" fillId="34" borderId="39" xfId="55" applyNumberFormat="1" applyFont="1" applyFill="1" applyBorder="1" applyAlignment="1">
      <alignment horizontal="center" vertical="center"/>
      <protection/>
    </xf>
    <xf numFmtId="0" fontId="0" fillId="34" borderId="41" xfId="55" applyNumberFormat="1" applyFont="1" applyFill="1" applyBorder="1" applyAlignment="1" applyProtection="1">
      <alignment horizontal="center" vertical="center"/>
      <protection locked="0"/>
    </xf>
    <xf numFmtId="0" fontId="14" fillId="33" borderId="15" xfId="55" applyFont="1" applyFill="1" applyBorder="1" applyAlignment="1">
      <alignment horizontal="left" vertical="center"/>
      <protection/>
    </xf>
    <xf numFmtId="0" fontId="64" fillId="41" borderId="15" xfId="0" applyFont="1" applyFill="1" applyBorder="1" applyAlignment="1" applyProtection="1">
      <alignment horizontal="center" vertical="center"/>
      <protection locked="0"/>
    </xf>
    <xf numFmtId="0" fontId="10" fillId="0" borderId="0" xfId="55" applyFont="1" applyBorder="1" applyAlignment="1" applyProtection="1">
      <alignment horizontal="center" vertical="center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0" fontId="11" fillId="33" borderId="0" xfId="55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36" borderId="42" xfId="0" applyFont="1" applyFill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/>
    </xf>
    <xf numFmtId="0" fontId="71" fillId="36" borderId="42" xfId="0" applyFont="1" applyFill="1" applyBorder="1" applyAlignment="1">
      <alignment horizontal="center" vertical="center"/>
    </xf>
    <xf numFmtId="0" fontId="71" fillId="36" borderId="42" xfId="0" applyFont="1" applyFill="1" applyBorder="1" applyAlignment="1">
      <alignment vertical="center"/>
    </xf>
    <xf numFmtId="0" fontId="70" fillId="36" borderId="0" xfId="0" applyFont="1" applyFill="1" applyAlignment="1">
      <alignment horizontal="center" vertical="center"/>
    </xf>
    <xf numFmtId="0" fontId="70" fillId="36" borderId="43" xfId="0" applyFont="1" applyFill="1" applyBorder="1" applyAlignment="1">
      <alignment vertical="center"/>
    </xf>
    <xf numFmtId="0" fontId="65" fillId="36" borderId="0" xfId="0" applyFont="1" applyFill="1" applyAlignment="1">
      <alignment vertical="center"/>
    </xf>
    <xf numFmtId="0" fontId="71" fillId="36" borderId="42" xfId="0" applyFont="1" applyFill="1" applyBorder="1" applyAlignment="1">
      <alignment vertical="center" wrapText="1"/>
    </xf>
    <xf numFmtId="0" fontId="11" fillId="33" borderId="0" xfId="55" applyNumberFormat="1" applyFont="1" applyFill="1" applyBorder="1" applyAlignment="1" applyProtection="1">
      <alignment horizontal="center" vertical="top"/>
      <protection locked="0"/>
    </xf>
    <xf numFmtId="0" fontId="6" fillId="33" borderId="0" xfId="55" applyFont="1" applyFill="1" applyBorder="1" applyAlignment="1" applyProtection="1">
      <alignment horizontal="left" vertical="center"/>
      <protection locked="0"/>
    </xf>
    <xf numFmtId="0" fontId="11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2" fillId="33" borderId="0" xfId="55" applyFont="1" applyFill="1" applyBorder="1" applyAlignment="1" applyProtection="1">
      <alignment horizontal="right" vertical="center"/>
      <protection locked="0"/>
    </xf>
    <xf numFmtId="0" fontId="11" fillId="33" borderId="0" xfId="55" applyNumberFormat="1" applyFont="1" applyFill="1" applyBorder="1" applyAlignment="1" applyProtection="1">
      <alignment horizontal="center" vertical="center"/>
      <protection locked="0"/>
    </xf>
    <xf numFmtId="0" fontId="11" fillId="33" borderId="0" xfId="55" applyNumberFormat="1" applyFont="1" applyFill="1" applyBorder="1" applyAlignment="1" applyProtection="1">
      <alignment horizontal="left" vertical="center"/>
      <protection locked="0"/>
    </xf>
    <xf numFmtId="0" fontId="72" fillId="36" borderId="0" xfId="0" applyFont="1" applyFill="1" applyAlignment="1">
      <alignment horizontal="right" vertical="center"/>
    </xf>
    <xf numFmtId="14" fontId="71" fillId="36" borderId="42" xfId="0" applyNumberFormat="1" applyFont="1" applyFill="1" applyBorder="1" applyAlignment="1">
      <alignment horizontal="center" vertical="center"/>
    </xf>
    <xf numFmtId="0" fontId="70" fillId="0" borderId="43" xfId="0" applyFont="1" applyBorder="1" applyAlignment="1">
      <alignment vertical="center"/>
    </xf>
    <xf numFmtId="0" fontId="4" fillId="0" borderId="0" xfId="55" applyFont="1" applyAlignment="1" applyProtection="1">
      <alignment horizontal="left" vertical="center"/>
      <protection locked="0"/>
    </xf>
    <xf numFmtId="0" fontId="0" fillId="0" borderId="15" xfId="55" applyNumberFormat="1" applyFont="1" applyBorder="1" applyAlignment="1" applyProtection="1">
      <alignment horizontal="center" vertical="center"/>
      <protection locked="0"/>
    </xf>
    <xf numFmtId="49" fontId="22" fillId="0" borderId="15" xfId="55" applyNumberFormat="1" applyFont="1" applyBorder="1" applyAlignment="1" applyProtection="1">
      <alignment horizontal="center" vertical="center"/>
      <protection locked="0"/>
    </xf>
    <xf numFmtId="49" fontId="22" fillId="0" borderId="32" xfId="55" applyNumberFormat="1" applyFont="1" applyBorder="1" applyAlignment="1" applyProtection="1">
      <alignment horizontal="center" vertical="center" textRotation="90"/>
      <protection locked="0"/>
    </xf>
    <xf numFmtId="49" fontId="22" fillId="0" borderId="40" xfId="55" applyNumberFormat="1" applyFont="1" applyBorder="1" applyAlignment="1" applyProtection="1">
      <alignment horizontal="center" vertical="center" textRotation="90"/>
      <protection locked="0"/>
    </xf>
    <xf numFmtId="0" fontId="22" fillId="0" borderId="15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3" fillId="33" borderId="15" xfId="55" applyNumberFormat="1" applyFont="1" applyFill="1" applyBorder="1" applyAlignment="1" applyProtection="1">
      <alignment horizontal="center" vertical="center"/>
      <protection locked="0"/>
    </xf>
    <xf numFmtId="0" fontId="0" fillId="34" borderId="15" xfId="55" applyNumberFormat="1" applyFont="1" applyFill="1" applyBorder="1" applyAlignment="1" applyProtection="1">
      <alignment horizontal="center" vertical="center"/>
      <protection locked="0"/>
    </xf>
    <xf numFmtId="0" fontId="21" fillId="34" borderId="15" xfId="55" applyNumberFormat="1" applyFont="1" applyFill="1" applyBorder="1" applyAlignment="1" applyProtection="1">
      <alignment horizontal="center" vertical="center"/>
      <protection locked="0"/>
    </xf>
    <xf numFmtId="0" fontId="21" fillId="0" borderId="0" xfId="55" applyFont="1" applyAlignment="1" applyProtection="1">
      <alignment horizontal="center" vertical="center"/>
      <protection locked="0"/>
    </xf>
    <xf numFmtId="0" fontId="23" fillId="34" borderId="15" xfId="55" applyNumberFormat="1" applyFont="1" applyFill="1" applyBorder="1" applyAlignment="1" applyProtection="1">
      <alignment horizontal="center" vertical="center"/>
      <protection locked="0"/>
    </xf>
    <xf numFmtId="0" fontId="5" fillId="34" borderId="15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0" fillId="0" borderId="15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8" fillId="0" borderId="15" xfId="55" applyNumberFormat="1" applyFont="1" applyBorder="1" applyAlignment="1" applyProtection="1">
      <alignment horizontal="center" vertical="center"/>
      <protection locked="0"/>
    </xf>
    <xf numFmtId="0" fontId="8" fillId="0" borderId="15" xfId="55" applyNumberFormat="1" applyFont="1" applyBorder="1" applyAlignment="1" applyProtection="1">
      <alignment horizontal="center" vertical="center" wrapText="1"/>
      <protection locked="0"/>
    </xf>
    <xf numFmtId="0" fontId="3" fillId="34" borderId="15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3" fillId="34" borderId="0" xfId="55" applyFont="1" applyFill="1" applyBorder="1" applyAlignment="1" applyProtection="1">
      <alignment horizontal="center" vertical="center"/>
      <protection locked="0"/>
    </xf>
    <xf numFmtId="0" fontId="0" fillId="34" borderId="44" xfId="55" applyNumberFormat="1" applyFont="1" applyFill="1" applyBorder="1" applyAlignment="1">
      <alignment horizontal="center" vertical="center"/>
      <protection/>
    </xf>
    <xf numFmtId="0" fontId="0" fillId="34" borderId="45" xfId="55" applyNumberFormat="1" applyFont="1" applyFill="1" applyBorder="1" applyAlignment="1">
      <alignment horizontal="center" vertical="center"/>
      <protection/>
    </xf>
    <xf numFmtId="0" fontId="0" fillId="34" borderId="46" xfId="55" applyNumberFormat="1" applyFont="1" applyFill="1" applyBorder="1" applyAlignment="1">
      <alignment horizontal="center" vertical="center"/>
      <protection/>
    </xf>
    <xf numFmtId="0" fontId="0" fillId="0" borderId="33" xfId="55" applyNumberFormat="1" applyFont="1" applyBorder="1" applyAlignment="1">
      <alignment horizontal="left" vertical="center" wrapText="1"/>
      <protection/>
    </xf>
    <xf numFmtId="0" fontId="0" fillId="0" borderId="20" xfId="55" applyNumberFormat="1" applyFont="1" applyBorder="1" applyAlignment="1">
      <alignment horizontal="left" vertical="center" wrapText="1"/>
      <protection/>
    </xf>
    <xf numFmtId="0" fontId="0" fillId="0" borderId="22" xfId="55" applyNumberFormat="1" applyFont="1" applyBorder="1" applyAlignment="1">
      <alignment horizontal="left" vertical="center" wrapText="1"/>
      <protection/>
    </xf>
    <xf numFmtId="0" fontId="0" fillId="33" borderId="33" xfId="55" applyNumberFormat="1" applyFont="1" applyFill="1" applyBorder="1" applyAlignment="1">
      <alignment horizontal="right" vertical="center"/>
      <protection/>
    </xf>
    <xf numFmtId="0" fontId="0" fillId="33" borderId="20" xfId="55" applyNumberFormat="1" applyFont="1" applyFill="1" applyBorder="1" applyAlignment="1">
      <alignment horizontal="right" vertical="center"/>
      <protection/>
    </xf>
    <xf numFmtId="0" fontId="0" fillId="33" borderId="22" xfId="55" applyNumberFormat="1" applyFont="1" applyFill="1" applyBorder="1" applyAlignment="1">
      <alignment horizontal="right" vertical="center"/>
      <protection/>
    </xf>
    <xf numFmtId="0" fontId="0" fillId="33" borderId="47" xfId="55" applyNumberFormat="1" applyFont="1" applyFill="1" applyBorder="1" applyAlignment="1">
      <alignment horizontal="right" vertical="center"/>
      <protection/>
    </xf>
    <xf numFmtId="0" fontId="0" fillId="33" borderId="48" xfId="55" applyNumberFormat="1" applyFont="1" applyFill="1" applyBorder="1" applyAlignment="1">
      <alignment horizontal="right" vertical="center"/>
      <protection/>
    </xf>
    <xf numFmtId="0" fontId="0" fillId="33" borderId="49" xfId="55" applyNumberFormat="1" applyFont="1" applyFill="1" applyBorder="1" applyAlignment="1">
      <alignment horizontal="right" vertical="center"/>
      <protection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19" fillId="38" borderId="33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0" fillId="33" borderId="15" xfId="55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left" vertical="center" wrapText="1"/>
      <protection locked="0"/>
    </xf>
    <xf numFmtId="0" fontId="0" fillId="33" borderId="15" xfId="55" applyFont="1" applyFill="1" applyBorder="1" applyAlignment="1" applyProtection="1">
      <alignment horizontal="center" vertical="center" wrapText="1"/>
      <protection locked="0"/>
    </xf>
    <xf numFmtId="0" fontId="0" fillId="33" borderId="15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0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5" applyFont="1" applyFill="1" applyBorder="1" applyAlignment="1" applyProtection="1">
      <alignment horizontal="center" vertical="center"/>
      <protection locked="0"/>
    </xf>
    <xf numFmtId="0" fontId="0" fillId="33" borderId="20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/>
      <protection locked="0"/>
    </xf>
    <xf numFmtId="0" fontId="0" fillId="0" borderId="15" xfId="55" applyFont="1" applyFill="1" applyBorder="1" applyAlignment="1" applyProtection="1">
      <alignment horizontal="center" vertical="center" wrapText="1"/>
      <protection locked="0"/>
    </xf>
    <xf numFmtId="0" fontId="0" fillId="34" borderId="15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6" xfId="55" applyNumberFormat="1" applyFont="1" applyFill="1" applyBorder="1" applyAlignment="1">
      <alignment horizontal="center" vertical="center" wrapText="1"/>
      <protection/>
    </xf>
    <xf numFmtId="0" fontId="0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34" borderId="11" xfId="55" applyNumberFormat="1" applyFont="1" applyFill="1" applyBorder="1" applyAlignment="1">
      <alignment horizontal="right" vertical="center"/>
      <protection/>
    </xf>
    <xf numFmtId="0" fontId="0" fillId="34" borderId="11" xfId="55" applyNumberFormat="1" applyFont="1" applyFill="1" applyBorder="1" applyAlignment="1">
      <alignment horizontal="center" vertical="center" wrapText="1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2" xfId="55" applyNumberFormat="1" applyFont="1" applyFill="1" applyBorder="1" applyAlignment="1">
      <alignment horizontal="center" vertical="center" wrapText="1"/>
      <protection/>
    </xf>
    <xf numFmtId="0" fontId="0" fillId="34" borderId="13" xfId="55" applyNumberFormat="1" applyFont="1" applyFill="1" applyBorder="1" applyAlignment="1">
      <alignment horizontal="center" vertical="center" wrapText="1"/>
      <protection/>
    </xf>
    <xf numFmtId="0" fontId="0" fillId="33" borderId="15" xfId="55" applyNumberFormat="1" applyFont="1" applyFill="1" applyBorder="1" applyAlignment="1">
      <alignment horizontal="right" vertical="center"/>
      <protection/>
    </xf>
    <xf numFmtId="0" fontId="0" fillId="33" borderId="15" xfId="55" applyNumberFormat="1" applyFont="1" applyFill="1" applyBorder="1" applyAlignment="1">
      <alignment horizontal="center" vertical="center" wrapText="1"/>
      <protection/>
    </xf>
    <xf numFmtId="0" fontId="0" fillId="33" borderId="16" xfId="55" applyNumberFormat="1" applyFont="1" applyFill="1" applyBorder="1" applyAlignment="1">
      <alignment horizontal="center" vertical="center" wrapText="1"/>
      <protection/>
    </xf>
    <xf numFmtId="0" fontId="0" fillId="34" borderId="17" xfId="55" applyNumberFormat="1" applyFont="1" applyFill="1" applyBorder="1" applyAlignment="1">
      <alignment horizontal="center" vertical="center" wrapText="1"/>
      <protection/>
    </xf>
    <xf numFmtId="0" fontId="0" fillId="34" borderId="44" xfId="55" applyNumberFormat="1" applyFont="1" applyFill="1" applyBorder="1" applyAlignment="1">
      <alignment horizontal="right" vertical="center"/>
      <protection/>
    </xf>
    <xf numFmtId="0" fontId="0" fillId="34" borderId="45" xfId="55" applyNumberFormat="1" applyFont="1" applyFill="1" applyBorder="1" applyAlignment="1">
      <alignment horizontal="right" vertical="center"/>
      <protection/>
    </xf>
    <xf numFmtId="0" fontId="0" fillId="34" borderId="46" xfId="55" applyNumberFormat="1" applyFont="1" applyFill="1" applyBorder="1" applyAlignment="1">
      <alignment horizontal="right" vertical="center"/>
      <protection/>
    </xf>
    <xf numFmtId="0" fontId="0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25" xfId="55" applyNumberFormat="1" applyFont="1" applyFill="1" applyBorder="1" applyAlignment="1">
      <alignment horizontal="left" vertical="center" wrapText="1"/>
      <protection/>
    </xf>
    <xf numFmtId="0" fontId="0" fillId="34" borderId="47" xfId="55" applyNumberFormat="1" applyFont="1" applyFill="1" applyBorder="1" applyAlignment="1">
      <alignment horizontal="center" vertical="center"/>
      <protection/>
    </xf>
    <xf numFmtId="0" fontId="0" fillId="34" borderId="48" xfId="55" applyNumberFormat="1" applyFont="1" applyFill="1" applyBorder="1" applyAlignment="1">
      <alignment horizontal="center" vertical="center"/>
      <protection/>
    </xf>
    <xf numFmtId="0" fontId="0" fillId="34" borderId="50" xfId="55" applyNumberFormat="1" applyFont="1" applyFill="1" applyBorder="1" applyAlignment="1">
      <alignment horizontal="center" vertical="center"/>
      <protection/>
    </xf>
    <xf numFmtId="0" fontId="0" fillId="34" borderId="5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4" borderId="52" xfId="55" applyNumberFormat="1" applyFont="1" applyFill="1" applyBorder="1" applyAlignment="1">
      <alignment horizontal="center" vertical="center"/>
      <protection/>
    </xf>
    <xf numFmtId="0" fontId="0" fillId="34" borderId="53" xfId="55" applyNumberFormat="1" applyFont="1" applyFill="1" applyBorder="1" applyAlignment="1">
      <alignment horizontal="center" vertical="center"/>
      <protection/>
    </xf>
    <xf numFmtId="0" fontId="0" fillId="34" borderId="54" xfId="55" applyNumberFormat="1" applyFont="1" applyFill="1" applyBorder="1" applyAlignment="1">
      <alignment horizontal="center" vertical="center"/>
      <protection/>
    </xf>
    <xf numFmtId="0" fontId="0" fillId="35" borderId="55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5" applyNumberFormat="1" applyFont="1" applyBorder="1" applyAlignment="1">
      <alignment horizontal="center" vertical="center"/>
      <protection/>
    </xf>
    <xf numFmtId="0" fontId="3" fillId="34" borderId="15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="150" zoomScaleNormal="150" zoomScalePageLayoutView="0" workbookViewId="0" topLeftCell="A7">
      <selection activeCell="A9" sqref="A9:AV9"/>
    </sheetView>
  </sheetViews>
  <sheetFormatPr defaultColWidth="14.66015625" defaultRowHeight="13.5" customHeight="1"/>
  <cols>
    <col min="1" max="48" width="3.33203125" style="61" customWidth="1"/>
    <col min="49" max="16384" width="14.66015625" style="61" customWidth="1"/>
  </cols>
  <sheetData>
    <row r="1" spans="4:48" ht="24" customHeight="1">
      <c r="D1" s="45"/>
      <c r="E1" s="45"/>
      <c r="F1" s="45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</row>
    <row r="2" spans="4:48" ht="26.25" customHeight="1">
      <c r="D2" s="45"/>
      <c r="E2" s="45"/>
      <c r="F2" s="45"/>
      <c r="AK2" s="197" t="s">
        <v>368</v>
      </c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</row>
    <row r="3" spans="1:6" ht="5.25" customHeight="1">
      <c r="A3" s="45"/>
      <c r="B3" s="45"/>
      <c r="C3" s="45"/>
      <c r="D3" s="45"/>
      <c r="E3" s="45"/>
      <c r="F3" s="45"/>
    </row>
    <row r="4" spans="4:48" ht="26.25" customHeight="1">
      <c r="D4" s="45"/>
      <c r="E4" s="45"/>
      <c r="F4" s="45"/>
      <c r="AK4" s="197" t="s">
        <v>370</v>
      </c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</row>
    <row r="5" spans="4:48" ht="6" customHeight="1">
      <c r="D5" s="45"/>
      <c r="E5" s="45"/>
      <c r="F5" s="45"/>
      <c r="AK5" s="62"/>
      <c r="AL5" s="62"/>
      <c r="AM5" s="62"/>
      <c r="AN5" s="62"/>
      <c r="AO5" s="62"/>
      <c r="AP5" s="62"/>
      <c r="AQ5" s="62"/>
      <c r="AR5" s="63"/>
      <c r="AS5" s="63"/>
      <c r="AT5" s="62"/>
      <c r="AU5" s="63"/>
      <c r="AV5" s="63"/>
    </row>
    <row r="6" spans="1:48" ht="8.25" customHeight="1">
      <c r="A6" s="45"/>
      <c r="B6" s="45"/>
      <c r="C6" s="45"/>
      <c r="D6" s="45"/>
      <c r="E6" s="45"/>
      <c r="F6" s="45"/>
      <c r="AK6" s="198" t="s">
        <v>369</v>
      </c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4:48" ht="8.25" customHeight="1">
      <c r="D7" s="45"/>
      <c r="E7" s="45"/>
      <c r="F7" s="45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</row>
    <row r="8" spans="4:6" ht="8.25" customHeight="1">
      <c r="D8" s="45"/>
      <c r="E8" s="45"/>
      <c r="F8" s="45"/>
    </row>
    <row r="9" spans="1:48" ht="38.25" customHeight="1">
      <c r="A9" s="199" t="s">
        <v>427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</row>
    <row r="10" spans="1:48" ht="13.5" customHeight="1">
      <c r="A10" s="200" t="s">
        <v>345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</row>
    <row r="11" spans="1:48" ht="30.75" customHeight="1" thickBot="1">
      <c r="A11" s="201" t="s">
        <v>371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</row>
    <row r="12" spans="1:48" ht="18.75" customHeight="1">
      <c r="A12" s="202" t="s">
        <v>346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</row>
    <row r="13" spans="1:48" ht="26.25" customHeight="1">
      <c r="A13" s="200" t="s">
        <v>347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</row>
    <row r="14" spans="1:48" ht="17.25" customHeight="1" thickBot="1">
      <c r="A14" s="203" t="s">
        <v>348</v>
      </c>
      <c r="B14" s="203"/>
      <c r="C14" s="203"/>
      <c r="D14" s="203"/>
      <c r="E14" s="203"/>
      <c r="F14" s="66"/>
      <c r="G14" s="204" t="s">
        <v>349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</row>
    <row r="15" spans="1:48" ht="19.5" customHeight="1">
      <c r="A15" s="205" t="s">
        <v>350</v>
      </c>
      <c r="B15" s="205"/>
      <c r="C15" s="205"/>
      <c r="D15" s="205"/>
      <c r="E15" s="205"/>
      <c r="F15" s="205"/>
      <c r="G15" s="206" t="s">
        <v>351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67"/>
    </row>
    <row r="16" spans="1:48" ht="19.5" customHeight="1">
      <c r="A16" s="207" t="s">
        <v>352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7"/>
    </row>
    <row r="17" spans="1:48" ht="18" customHeight="1" thickBot="1">
      <c r="A17" s="207" t="s">
        <v>353</v>
      </c>
      <c r="B17" s="207"/>
      <c r="C17" s="207"/>
      <c r="D17" s="207"/>
      <c r="E17" s="204" t="s">
        <v>354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</row>
    <row r="18" spans="1:48" ht="13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8"/>
      <c r="AL18" s="66"/>
      <c r="AM18" s="66"/>
      <c r="AN18" s="66"/>
      <c r="AO18" s="66"/>
      <c r="AP18" s="66"/>
      <c r="AQ18" s="66"/>
      <c r="AR18" s="67"/>
      <c r="AS18" s="67"/>
      <c r="AT18" s="66"/>
      <c r="AU18" s="67"/>
      <c r="AV18" s="67"/>
    </row>
    <row r="19" spans="1:48" ht="15" customHeight="1" thickBot="1">
      <c r="A19" s="207" t="s">
        <v>355</v>
      </c>
      <c r="B19" s="207"/>
      <c r="C19" s="207"/>
      <c r="D19" s="207"/>
      <c r="E19" s="207"/>
      <c r="F19" s="207"/>
      <c r="G19" s="208" t="s">
        <v>356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</row>
    <row r="20" spans="1:48" ht="13.5" customHeight="1" hidden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7"/>
      <c r="AT20" s="66"/>
      <c r="AU20" s="67"/>
      <c r="AV20" s="67"/>
    </row>
    <row r="21" spans="1:48" ht="13.5" customHeight="1" hidden="1">
      <c r="A21" s="207" t="s">
        <v>357</v>
      </c>
      <c r="B21" s="207"/>
      <c r="C21" s="207"/>
      <c r="D21" s="207"/>
      <c r="E21" s="207"/>
      <c r="F21" s="207"/>
      <c r="G21" s="203" t="s">
        <v>358</v>
      </c>
      <c r="H21" s="203"/>
      <c r="I21" s="203"/>
      <c r="J21" s="203"/>
      <c r="K21" s="203"/>
      <c r="L21" s="203"/>
      <c r="M21" s="203"/>
      <c r="N21" s="203"/>
      <c r="O21" s="66"/>
      <c r="P21" s="68"/>
      <c r="Q21" s="207" t="s">
        <v>359</v>
      </c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3" t="s">
        <v>360</v>
      </c>
      <c r="AD21" s="203"/>
      <c r="AE21" s="203"/>
      <c r="AF21" s="203"/>
      <c r="AG21" s="203"/>
      <c r="AH21" s="66"/>
      <c r="AI21" s="207" t="s">
        <v>361</v>
      </c>
      <c r="AJ21" s="207"/>
      <c r="AK21" s="207"/>
      <c r="AL21" s="207"/>
      <c r="AM21" s="207"/>
      <c r="AN21" s="207"/>
      <c r="AO21" s="207"/>
      <c r="AP21" s="207"/>
      <c r="AQ21" s="207"/>
      <c r="AR21" s="207"/>
      <c r="AS21" s="203">
        <v>2016</v>
      </c>
      <c r="AT21" s="203"/>
      <c r="AU21" s="203"/>
      <c r="AV21" s="203"/>
    </row>
    <row r="22" spans="1:48" ht="13.5" customHeight="1" hidden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7"/>
      <c r="AT22" s="66"/>
      <c r="AU22" s="67"/>
      <c r="AV22" s="67"/>
    </row>
    <row r="23" spans="1:48" ht="13.5" customHeight="1" hidden="1">
      <c r="A23" s="207" t="s">
        <v>362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 t="s">
        <v>363</v>
      </c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</row>
    <row r="24" spans="1:48" ht="13.5" customHeight="1" hidden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218" t="s">
        <v>364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</row>
    <row r="25" spans="1:48" ht="13.5" customHeight="1" hidden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</row>
    <row r="26" spans="1:48" ht="20.25" customHeight="1" thickBot="1">
      <c r="A26" s="207" t="s">
        <v>365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16" t="s">
        <v>366</v>
      </c>
      <c r="M26" s="216"/>
      <c r="N26" s="217">
        <v>41771</v>
      </c>
      <c r="O26" s="217"/>
      <c r="P26" s="217"/>
      <c r="Q26" s="217"/>
      <c r="R26" s="217"/>
      <c r="S26" s="216" t="s">
        <v>367</v>
      </c>
      <c r="T26" s="216"/>
      <c r="U26" s="204">
        <v>508</v>
      </c>
      <c r="V26" s="204"/>
      <c r="W26" s="204"/>
      <c r="X26" s="204"/>
      <c r="Y26" s="204"/>
      <c r="Z26" s="204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</row>
    <row r="27" spans="1:48" ht="23.25" customHeight="1">
      <c r="A27" s="210"/>
      <c r="B27" s="210"/>
      <c r="C27" s="210"/>
      <c r="D27" s="210"/>
      <c r="E27" s="210"/>
      <c r="F27" s="210"/>
      <c r="G27" s="209"/>
      <c r="H27" s="209"/>
      <c r="I27" s="209"/>
      <c r="J27" s="209"/>
      <c r="K27" s="209"/>
      <c r="L27" s="209"/>
      <c r="M27" s="209"/>
      <c r="N27" s="209"/>
      <c r="O27" s="45"/>
      <c r="P27" s="6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09"/>
      <c r="AD27" s="209"/>
      <c r="AE27" s="209"/>
      <c r="AF27" s="209"/>
      <c r="AG27" s="209"/>
      <c r="AH27" s="45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09"/>
      <c r="AT27" s="209"/>
      <c r="AU27" s="209"/>
      <c r="AV27" s="209"/>
    </row>
    <row r="28" spans="1:48" ht="13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2"/>
      <c r="AS28" s="2"/>
      <c r="AT28" s="45"/>
      <c r="AU28" s="2"/>
      <c r="AV28" s="2"/>
    </row>
    <row r="29" spans="1:48" ht="18.75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</row>
    <row r="30" spans="1:48" ht="13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</row>
    <row r="31" ht="7.5" customHeight="1"/>
    <row r="32" spans="1:26" ht="13.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3"/>
      <c r="M32" s="213"/>
      <c r="N32" s="214"/>
      <c r="O32" s="214"/>
      <c r="P32" s="214"/>
      <c r="Q32" s="214"/>
      <c r="R32" s="214"/>
      <c r="S32" s="213"/>
      <c r="T32" s="213"/>
      <c r="U32" s="215"/>
      <c r="V32" s="215"/>
      <c r="W32" s="215"/>
      <c r="X32" s="215"/>
      <c r="Y32" s="215"/>
      <c r="Z32" s="215"/>
    </row>
  </sheetData>
  <sheetProtection/>
  <mergeCells count="46">
    <mergeCell ref="G27:N27"/>
    <mergeCell ref="Q27:AB27"/>
    <mergeCell ref="AC27:AG27"/>
    <mergeCell ref="U23:AV23"/>
    <mergeCell ref="U24:AV24"/>
    <mergeCell ref="AI27:AR27"/>
    <mergeCell ref="A21:F21"/>
    <mergeCell ref="G21:N21"/>
    <mergeCell ref="Q21:AB21"/>
    <mergeCell ref="L26:M26"/>
    <mergeCell ref="N26:R26"/>
    <mergeCell ref="S26:T26"/>
    <mergeCell ref="U26:Z26"/>
    <mergeCell ref="A27:F27"/>
    <mergeCell ref="A26:K26"/>
    <mergeCell ref="A29:T29"/>
    <mergeCell ref="U29:AV29"/>
    <mergeCell ref="U30:AV30"/>
    <mergeCell ref="A32:K32"/>
    <mergeCell ref="L32:M32"/>
    <mergeCell ref="N32:R32"/>
    <mergeCell ref="S32:T32"/>
    <mergeCell ref="U32:Z32"/>
    <mergeCell ref="A16:N16"/>
    <mergeCell ref="A17:D17"/>
    <mergeCell ref="E17:AV17"/>
    <mergeCell ref="A19:F19"/>
    <mergeCell ref="G19:AV19"/>
    <mergeCell ref="AS27:AV27"/>
    <mergeCell ref="AI21:AR21"/>
    <mergeCell ref="AS21:AV21"/>
    <mergeCell ref="A23:T23"/>
    <mergeCell ref="AC21:AG21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="120" zoomScaleNormal="120" zoomScalePageLayoutView="0" workbookViewId="0" topLeftCell="A1">
      <selection activeCell="Y4" sqref="Y4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17" ht="19.5" customHeight="1">
      <c r="A2" s="219" t="s">
        <v>267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53" ht="11.25" customHeight="1">
      <c r="A3" s="220" t="s">
        <v>268</v>
      </c>
      <c r="B3" s="221" t="s">
        <v>269</v>
      </c>
      <c r="C3" s="221"/>
      <c r="D3" s="221"/>
      <c r="E3" s="221"/>
      <c r="F3" s="222" t="s">
        <v>388</v>
      </c>
      <c r="G3" s="221" t="s">
        <v>270</v>
      </c>
      <c r="H3" s="221"/>
      <c r="I3" s="221"/>
      <c r="J3" s="222" t="s">
        <v>403</v>
      </c>
      <c r="K3" s="221" t="s">
        <v>271</v>
      </c>
      <c r="L3" s="221"/>
      <c r="M3" s="221"/>
      <c r="N3" s="170"/>
      <c r="O3" s="221" t="s">
        <v>272</v>
      </c>
      <c r="P3" s="221"/>
      <c r="Q3" s="221"/>
      <c r="R3" s="221"/>
      <c r="S3" s="222" t="s">
        <v>409</v>
      </c>
      <c r="T3" s="221" t="s">
        <v>273</v>
      </c>
      <c r="U3" s="221"/>
      <c r="V3" s="221"/>
      <c r="W3" s="222" t="s">
        <v>410</v>
      </c>
      <c r="X3" s="221" t="s">
        <v>274</v>
      </c>
      <c r="Y3" s="221"/>
      <c r="Z3" s="221"/>
      <c r="AA3" s="222" t="s">
        <v>411</v>
      </c>
      <c r="AB3" s="221" t="s">
        <v>275</v>
      </c>
      <c r="AC3" s="221"/>
      <c r="AD3" s="221"/>
      <c r="AE3" s="221"/>
      <c r="AF3" s="222" t="s">
        <v>413</v>
      </c>
      <c r="AG3" s="221" t="s">
        <v>276</v>
      </c>
      <c r="AH3" s="221"/>
      <c r="AI3" s="221"/>
      <c r="AJ3" s="222" t="s">
        <v>414</v>
      </c>
      <c r="AK3" s="224" t="s">
        <v>277</v>
      </c>
      <c r="AL3" s="224"/>
      <c r="AM3" s="224"/>
      <c r="AN3" s="224"/>
      <c r="AO3" s="224" t="s">
        <v>278</v>
      </c>
      <c r="AP3" s="224"/>
      <c r="AQ3" s="224"/>
      <c r="AR3" s="224"/>
      <c r="AS3" s="222" t="s">
        <v>388</v>
      </c>
      <c r="AT3" s="224" t="s">
        <v>279</v>
      </c>
      <c r="AU3" s="224"/>
      <c r="AV3" s="224"/>
      <c r="AW3" s="222" t="s">
        <v>419</v>
      </c>
      <c r="AX3" s="224" t="s">
        <v>280</v>
      </c>
      <c r="AY3" s="224"/>
      <c r="AZ3" s="224"/>
      <c r="BA3" s="224"/>
    </row>
    <row r="4" spans="1:53" ht="90.75" customHeight="1">
      <c r="A4" s="220"/>
      <c r="B4" s="169" t="s">
        <v>399</v>
      </c>
      <c r="C4" s="169" t="s">
        <v>400</v>
      </c>
      <c r="D4" s="169" t="s">
        <v>401</v>
      </c>
      <c r="E4" s="169" t="s">
        <v>402</v>
      </c>
      <c r="F4" s="223"/>
      <c r="G4" s="169" t="s">
        <v>389</v>
      </c>
      <c r="H4" s="169" t="s">
        <v>390</v>
      </c>
      <c r="I4" s="169" t="s">
        <v>391</v>
      </c>
      <c r="J4" s="223"/>
      <c r="K4" s="169" t="s">
        <v>392</v>
      </c>
      <c r="L4" s="169" t="s">
        <v>404</v>
      </c>
      <c r="M4" s="169" t="s">
        <v>394</v>
      </c>
      <c r="N4" s="169" t="s">
        <v>405</v>
      </c>
      <c r="O4" s="169" t="s">
        <v>398</v>
      </c>
      <c r="P4" s="169" t="s">
        <v>406</v>
      </c>
      <c r="Q4" s="169" t="s">
        <v>407</v>
      </c>
      <c r="R4" s="169" t="s">
        <v>408</v>
      </c>
      <c r="S4" s="223"/>
      <c r="T4" s="169" t="s">
        <v>395</v>
      </c>
      <c r="U4" s="169" t="s">
        <v>396</v>
      </c>
      <c r="V4" s="169" t="s">
        <v>397</v>
      </c>
      <c r="W4" s="223"/>
      <c r="X4" s="169" t="s">
        <v>385</v>
      </c>
      <c r="Y4" s="169" t="s">
        <v>386</v>
      </c>
      <c r="Z4" s="169" t="s">
        <v>387</v>
      </c>
      <c r="AA4" s="223"/>
      <c r="AB4" s="169" t="s">
        <v>385</v>
      </c>
      <c r="AC4" s="169" t="s">
        <v>386</v>
      </c>
      <c r="AD4" s="169" t="s">
        <v>387</v>
      </c>
      <c r="AE4" s="169" t="s">
        <v>412</v>
      </c>
      <c r="AF4" s="223"/>
      <c r="AG4" s="169" t="s">
        <v>389</v>
      </c>
      <c r="AH4" s="169" t="s">
        <v>390</v>
      </c>
      <c r="AI4" s="169" t="s">
        <v>391</v>
      </c>
      <c r="AJ4" s="223"/>
      <c r="AK4" s="169" t="s">
        <v>382</v>
      </c>
      <c r="AL4" s="168" t="s">
        <v>383</v>
      </c>
      <c r="AM4" s="168" t="s">
        <v>384</v>
      </c>
      <c r="AN4" s="168" t="s">
        <v>415</v>
      </c>
      <c r="AO4" s="169" t="s">
        <v>398</v>
      </c>
      <c r="AP4" s="169" t="s">
        <v>416</v>
      </c>
      <c r="AQ4" s="169" t="s">
        <v>407</v>
      </c>
      <c r="AR4" s="169" t="s">
        <v>408</v>
      </c>
      <c r="AS4" s="223"/>
      <c r="AT4" s="169" t="s">
        <v>417</v>
      </c>
      <c r="AU4" s="169" t="s">
        <v>418</v>
      </c>
      <c r="AV4" s="169" t="s">
        <v>391</v>
      </c>
      <c r="AW4" s="223"/>
      <c r="AX4" s="169" t="s">
        <v>392</v>
      </c>
      <c r="AY4" s="169" t="s">
        <v>393</v>
      </c>
      <c r="AZ4" s="169" t="s">
        <v>394</v>
      </c>
      <c r="BA4" s="171" t="s">
        <v>420</v>
      </c>
    </row>
    <row r="5" spans="1:53" ht="9.75" customHeight="1">
      <c r="A5" s="220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47</v>
      </c>
      <c r="P5" s="51" t="s">
        <v>49</v>
      </c>
      <c r="Q5" s="51" t="s">
        <v>51</v>
      </c>
      <c r="R5" s="51" t="s">
        <v>55</v>
      </c>
      <c r="S5" s="51" t="s">
        <v>57</v>
      </c>
      <c r="T5" s="51" t="s">
        <v>62</v>
      </c>
      <c r="U5" s="51" t="s">
        <v>65</v>
      </c>
      <c r="V5" s="51" t="s">
        <v>68</v>
      </c>
      <c r="W5" s="51" t="s">
        <v>71</v>
      </c>
      <c r="X5" s="51" t="s">
        <v>74</v>
      </c>
      <c r="Y5" s="51" t="s">
        <v>77</v>
      </c>
      <c r="Z5" s="51" t="s">
        <v>80</v>
      </c>
      <c r="AA5" s="51" t="s">
        <v>83</v>
      </c>
      <c r="AB5" s="51" t="s">
        <v>86</v>
      </c>
      <c r="AC5" s="51" t="s">
        <v>89</v>
      </c>
      <c r="AD5" s="51" t="s">
        <v>92</v>
      </c>
      <c r="AE5" s="51" t="s">
        <v>95</v>
      </c>
      <c r="AF5" s="51" t="s">
        <v>98</v>
      </c>
      <c r="AG5" s="51" t="s">
        <v>101</v>
      </c>
      <c r="AH5" s="51" t="s">
        <v>104</v>
      </c>
      <c r="AI5" s="51" t="s">
        <v>107</v>
      </c>
      <c r="AJ5" s="51" t="s">
        <v>112</v>
      </c>
      <c r="AK5" s="51" t="s">
        <v>115</v>
      </c>
      <c r="AL5" s="51" t="s">
        <v>118</v>
      </c>
      <c r="AM5" s="51" t="s">
        <v>121</v>
      </c>
      <c r="AN5" s="51" t="s">
        <v>126</v>
      </c>
      <c r="AO5" s="51" t="s">
        <v>129</v>
      </c>
      <c r="AP5" s="51" t="s">
        <v>131</v>
      </c>
      <c r="AQ5" s="51" t="s">
        <v>133</v>
      </c>
      <c r="AR5" s="51" t="s">
        <v>134</v>
      </c>
      <c r="AS5" s="51" t="s">
        <v>135</v>
      </c>
      <c r="AT5" s="51" t="s">
        <v>181</v>
      </c>
      <c r="AU5" s="51" t="s">
        <v>182</v>
      </c>
      <c r="AV5" s="51" t="s">
        <v>183</v>
      </c>
      <c r="AW5" s="51" t="s">
        <v>184</v>
      </c>
      <c r="AX5" s="51" t="s">
        <v>185</v>
      </c>
      <c r="AY5" s="51" t="s">
        <v>186</v>
      </c>
      <c r="AZ5" s="51" t="s">
        <v>187</v>
      </c>
      <c r="BA5" s="52" t="s">
        <v>188</v>
      </c>
    </row>
    <row r="6" spans="1:53" ht="13.5" customHeight="1" hidden="1">
      <c r="A6" s="51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</row>
    <row r="7" spans="1:55" ht="13.5" customHeight="1" hidden="1">
      <c r="A7" s="226" t="s">
        <v>281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53"/>
      <c r="BC7" s="36"/>
    </row>
    <row r="8" spans="1:53" ht="13.5" customHeight="1" hidden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</row>
    <row r="9" spans="1:53" ht="13.5" customHeight="1" hidden="1">
      <c r="A9" s="51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</row>
    <row r="10" spans="1:64" ht="13.5" customHeight="1" hidden="1">
      <c r="A10" s="226" t="s">
        <v>282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53"/>
      <c r="BC10" s="36"/>
      <c r="BD10" s="53"/>
      <c r="BE10" s="53"/>
      <c r="BF10" s="36"/>
      <c r="BG10" s="53"/>
      <c r="BH10" s="53"/>
      <c r="BI10" s="36"/>
      <c r="BJ10" s="53"/>
      <c r="BK10" s="53"/>
      <c r="BL10" s="36"/>
    </row>
    <row r="11" spans="1:64" ht="13.5" customHeight="1" hidden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53"/>
      <c r="BC11" s="36"/>
      <c r="BD11" s="53"/>
      <c r="BE11" s="53"/>
      <c r="BF11" s="36"/>
      <c r="BG11" s="53"/>
      <c r="BH11" s="53"/>
      <c r="BI11" s="36"/>
      <c r="BJ11" s="53"/>
      <c r="BK11" s="53"/>
      <c r="BL11" s="36"/>
    </row>
    <row r="12" spans="1:64" ht="13.5" customHeight="1" hidden="1">
      <c r="A12" s="51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53"/>
      <c r="BC12" s="36"/>
      <c r="BD12" s="53"/>
      <c r="BE12" s="53"/>
      <c r="BF12" s="36"/>
      <c r="BG12" s="53"/>
      <c r="BH12" s="53"/>
      <c r="BI12" s="36"/>
      <c r="BJ12" s="53"/>
      <c r="BK12" s="53"/>
      <c r="BL12" s="36"/>
    </row>
    <row r="13" spans="1:64" ht="13.5" customHeight="1" hidden="1">
      <c r="A13" s="226" t="s">
        <v>283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53"/>
      <c r="BC13" s="36"/>
      <c r="BD13" s="53"/>
      <c r="BE13" s="53"/>
      <c r="BF13" s="36"/>
      <c r="BG13" s="53"/>
      <c r="BH13" s="53"/>
      <c r="BI13" s="36"/>
      <c r="BJ13" s="53"/>
      <c r="BK13" s="53"/>
      <c r="BL13" s="36"/>
    </row>
    <row r="14" spans="1:64" ht="13.5" customHeight="1" hidden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53"/>
      <c r="BC14" s="36"/>
      <c r="BD14" s="53"/>
      <c r="BE14" s="53"/>
      <c r="BF14" s="36"/>
      <c r="BG14" s="53"/>
      <c r="BH14" s="53"/>
      <c r="BI14" s="36"/>
      <c r="BJ14" s="53"/>
      <c r="BK14" s="53"/>
      <c r="BL14" s="36"/>
    </row>
    <row r="15" spans="1:64" ht="13.5" customHeight="1" hidden="1">
      <c r="A15" s="51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53"/>
      <c r="BC15" s="36"/>
      <c r="BD15" s="53"/>
      <c r="BE15" s="53"/>
      <c r="BF15" s="36"/>
      <c r="BG15" s="53"/>
      <c r="BH15" s="53"/>
      <c r="BI15" s="36"/>
      <c r="BJ15" s="53"/>
      <c r="BK15" s="53"/>
      <c r="BL15" s="36"/>
    </row>
    <row r="16" spans="1:64" ht="13.5" customHeight="1" hidden="1">
      <c r="A16" s="226" t="s">
        <v>284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53"/>
      <c r="BC16" s="36"/>
      <c r="BD16" s="53"/>
      <c r="BE16" s="53"/>
      <c r="BF16" s="36"/>
      <c r="BG16" s="53"/>
      <c r="BH16" s="53"/>
      <c r="BI16" s="36"/>
      <c r="BJ16" s="53"/>
      <c r="BK16" s="53"/>
      <c r="BL16" s="36"/>
    </row>
    <row r="17" spans="1:64" ht="13.5" customHeight="1" hidden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53"/>
      <c r="BC17" s="36"/>
      <c r="BD17" s="53"/>
      <c r="BE17" s="53"/>
      <c r="BF17" s="36"/>
      <c r="BG17" s="53"/>
      <c r="BH17" s="53"/>
      <c r="BI17" s="36"/>
      <c r="BJ17" s="53"/>
      <c r="BK17" s="53"/>
      <c r="BL17" s="36"/>
    </row>
    <row r="18" spans="1:64" ht="13.5" customHeight="1" hidden="1">
      <c r="A18" s="51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53"/>
      <c r="BC18" s="36"/>
      <c r="BD18" s="53"/>
      <c r="BE18" s="53"/>
      <c r="BF18" s="36"/>
      <c r="BG18" s="53"/>
      <c r="BH18" s="53"/>
      <c r="BI18" s="36"/>
      <c r="BJ18" s="53"/>
      <c r="BK18" s="53"/>
      <c r="BL18" s="36"/>
    </row>
    <row r="19" spans="1:64" ht="13.5" customHeight="1" hidden="1">
      <c r="A19" s="226" t="s">
        <v>285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53"/>
      <c r="BC19" s="36"/>
      <c r="BD19" s="53"/>
      <c r="BE19" s="53"/>
      <c r="BF19" s="36"/>
      <c r="BG19" s="53"/>
      <c r="BH19" s="53"/>
      <c r="BI19" s="36"/>
      <c r="BJ19" s="53"/>
      <c r="BK19" s="53"/>
      <c r="BL19" s="36"/>
    </row>
    <row r="20" spans="1:64" ht="13.5" customHeight="1" hidden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53"/>
      <c r="BC20" s="36"/>
      <c r="BD20" s="53"/>
      <c r="BE20" s="53"/>
      <c r="BF20" s="36"/>
      <c r="BG20" s="53"/>
      <c r="BH20" s="53"/>
      <c r="BI20" s="36"/>
      <c r="BJ20" s="53"/>
      <c r="BK20" s="53"/>
      <c r="BL20" s="36"/>
    </row>
    <row r="21" spans="2:64" ht="13.5" customHeight="1" hidden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53"/>
      <c r="BC21" s="36"/>
      <c r="BD21" s="53"/>
      <c r="BE21" s="53"/>
      <c r="BF21" s="36"/>
      <c r="BG21" s="53"/>
      <c r="BH21" s="53"/>
      <c r="BI21" s="36"/>
      <c r="BJ21" s="53"/>
      <c r="BK21" s="53"/>
      <c r="BL21" s="36"/>
    </row>
    <row r="22" spans="1:64" ht="13.5" customHeight="1" hidden="1">
      <c r="A22" s="226" t="s">
        <v>286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53"/>
      <c r="BC22" s="36"/>
      <c r="BD22" s="53"/>
      <c r="BE22" s="53"/>
      <c r="BF22" s="36"/>
      <c r="BG22" s="53"/>
      <c r="BH22" s="53"/>
      <c r="BI22" s="36"/>
      <c r="BJ22" s="53"/>
      <c r="BK22" s="53"/>
      <c r="BL22" s="36"/>
    </row>
    <row r="23" spans="1:64" ht="13.5" customHeight="1" hidden="1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53"/>
      <c r="BC23" s="36"/>
      <c r="BD23" s="53"/>
      <c r="BE23" s="53"/>
      <c r="BF23" s="36"/>
      <c r="BG23" s="53"/>
      <c r="BH23" s="53"/>
      <c r="BI23" s="36"/>
      <c r="BJ23" s="53"/>
      <c r="BK23" s="53"/>
      <c r="BL23" s="36"/>
    </row>
    <row r="24" spans="1:64" ht="13.5" customHeight="1" hidden="1">
      <c r="A24" s="5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53"/>
      <c r="BC24" s="36"/>
      <c r="BD24" s="53"/>
      <c r="BE24" s="53"/>
      <c r="BF24" s="36"/>
      <c r="BG24" s="53"/>
      <c r="BH24" s="53"/>
      <c r="BI24" s="36"/>
      <c r="BJ24" s="53"/>
      <c r="BK24" s="53"/>
      <c r="BL24" s="36"/>
    </row>
    <row r="25" spans="1:64" ht="13.5" customHeight="1" hidden="1">
      <c r="A25" s="226" t="s">
        <v>287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53"/>
      <c r="BC25" s="36"/>
      <c r="BD25" s="53"/>
      <c r="BE25" s="53"/>
      <c r="BF25" s="36"/>
      <c r="BG25" s="53"/>
      <c r="BH25" s="53"/>
      <c r="BI25" s="36"/>
      <c r="BJ25" s="53"/>
      <c r="BK25" s="53"/>
      <c r="BL25" s="36"/>
    </row>
    <row r="26" spans="1:64" ht="13.5" customHeight="1" hidden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53"/>
      <c r="BC26" s="36"/>
      <c r="BD26" s="53"/>
      <c r="BE26" s="53"/>
      <c r="BF26" s="36"/>
      <c r="BG26" s="53"/>
      <c r="BH26" s="53"/>
      <c r="BI26" s="36"/>
      <c r="BJ26" s="53"/>
      <c r="BK26" s="53"/>
      <c r="BL26" s="36"/>
    </row>
    <row r="27" spans="1:64" ht="13.5" customHeight="1" hidden="1">
      <c r="A27" s="5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53"/>
      <c r="BC27" s="36"/>
      <c r="BD27" s="53"/>
      <c r="BE27" s="53"/>
      <c r="BF27" s="36"/>
      <c r="BG27" s="53"/>
      <c r="BH27" s="53"/>
      <c r="BI27" s="36"/>
      <c r="BJ27" s="53"/>
      <c r="BK27" s="53"/>
      <c r="BL27" s="36"/>
    </row>
    <row r="28" spans="1:64" ht="13.5" customHeight="1" hidden="1">
      <c r="A28" s="226" t="s">
        <v>288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53"/>
      <c r="BC28" s="36"/>
      <c r="BD28" s="53"/>
      <c r="BE28" s="53"/>
      <c r="BF28" s="36"/>
      <c r="BG28" s="53"/>
      <c r="BH28" s="53"/>
      <c r="BI28" s="36"/>
      <c r="BJ28" s="53"/>
      <c r="BK28" s="53"/>
      <c r="BL28" s="36"/>
    </row>
    <row r="29" spans="1:64" ht="13.5" customHeight="1" hidden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53"/>
      <c r="BC29" s="36"/>
      <c r="BD29" s="53"/>
      <c r="BE29" s="53"/>
      <c r="BF29" s="36"/>
      <c r="BG29" s="53"/>
      <c r="BH29" s="53"/>
      <c r="BI29" s="36"/>
      <c r="BJ29" s="53"/>
      <c r="BK29" s="53"/>
      <c r="BL29" s="36"/>
    </row>
    <row r="30" spans="1:64" ht="13.5" customHeight="1" hidden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53"/>
      <c r="BC30" s="36"/>
      <c r="BD30" s="53"/>
      <c r="BE30" s="53"/>
      <c r="BF30" s="36"/>
      <c r="BG30" s="53"/>
      <c r="BH30" s="53"/>
      <c r="BI30" s="36"/>
      <c r="BJ30" s="53"/>
      <c r="BK30" s="53"/>
      <c r="BL30" s="36"/>
    </row>
    <row r="31" spans="1:64" ht="13.5" customHeight="1" hidden="1">
      <c r="A31" s="226" t="s">
        <v>289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53"/>
      <c r="BC31" s="36"/>
      <c r="BD31" s="53"/>
      <c r="BE31" s="53"/>
      <c r="BF31" s="36"/>
      <c r="BG31" s="53"/>
      <c r="BH31" s="53"/>
      <c r="BI31" s="36"/>
      <c r="BJ31" s="53"/>
      <c r="BK31" s="53"/>
      <c r="BL31" s="36"/>
    </row>
    <row r="32" spans="1:64" ht="13.5" customHeight="1" hidden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53"/>
      <c r="BC32" s="36"/>
      <c r="BD32" s="53"/>
      <c r="BE32" s="53"/>
      <c r="BF32" s="36"/>
      <c r="BG32" s="53"/>
      <c r="BH32" s="53"/>
      <c r="BI32" s="36"/>
      <c r="BJ32" s="53"/>
      <c r="BK32" s="53"/>
      <c r="BL32" s="36"/>
    </row>
    <row r="33" spans="1:64" ht="13.5" customHeight="1" hidden="1">
      <c r="A33" s="5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53"/>
      <c r="BC33" s="36"/>
      <c r="BD33" s="53"/>
      <c r="BE33" s="53"/>
      <c r="BF33" s="36"/>
      <c r="BG33" s="53"/>
      <c r="BH33" s="53"/>
      <c r="BI33" s="36"/>
      <c r="BJ33" s="53"/>
      <c r="BK33" s="53"/>
      <c r="BL33" s="36"/>
    </row>
    <row r="34" spans="1:64" ht="13.5" customHeight="1" hidden="1">
      <c r="A34" s="226" t="s">
        <v>290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53"/>
      <c r="BC34" s="36"/>
      <c r="BD34" s="53"/>
      <c r="BE34" s="53"/>
      <c r="BF34" s="36"/>
      <c r="BG34" s="53"/>
      <c r="BH34" s="53"/>
      <c r="BI34" s="36"/>
      <c r="BJ34" s="53"/>
      <c r="BK34" s="53"/>
      <c r="BL34" s="36"/>
    </row>
    <row r="35" spans="1:64" ht="13.5" customHeight="1" hidden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53"/>
      <c r="BC35" s="36"/>
      <c r="BD35" s="53"/>
      <c r="BE35" s="53"/>
      <c r="BF35" s="36"/>
      <c r="BG35" s="53"/>
      <c r="BH35" s="53"/>
      <c r="BI35" s="36"/>
      <c r="BJ35" s="53"/>
      <c r="BK35" s="53"/>
      <c r="BL35" s="36"/>
    </row>
    <row r="36" spans="1:64" ht="13.5" customHeight="1" hidden="1">
      <c r="A36" s="5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53"/>
      <c r="BC36" s="36"/>
      <c r="BD36" s="53"/>
      <c r="BE36" s="53"/>
      <c r="BF36" s="36"/>
      <c r="BG36" s="53"/>
      <c r="BH36" s="53"/>
      <c r="BI36" s="36"/>
      <c r="BJ36" s="53"/>
      <c r="BK36" s="53"/>
      <c r="BL36" s="36"/>
    </row>
    <row r="37" spans="1:64" ht="13.5" customHeight="1" hidden="1">
      <c r="A37" s="226" t="s">
        <v>291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53"/>
      <c r="BC37" s="36"/>
      <c r="BD37" s="53"/>
      <c r="BE37" s="53"/>
      <c r="BF37" s="36"/>
      <c r="BG37" s="53"/>
      <c r="BH37" s="53"/>
      <c r="BI37" s="36"/>
      <c r="BJ37" s="53"/>
      <c r="BK37" s="53"/>
      <c r="BL37" s="36"/>
    </row>
    <row r="38" spans="1:64" ht="13.5" customHeight="1" hidden="1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53"/>
      <c r="BC38" s="36"/>
      <c r="BD38" s="53"/>
      <c r="BE38" s="53"/>
      <c r="BF38" s="36"/>
      <c r="BG38" s="53"/>
      <c r="BH38" s="53"/>
      <c r="BI38" s="36"/>
      <c r="BJ38" s="53"/>
      <c r="BK38" s="53"/>
      <c r="BL38" s="36"/>
    </row>
    <row r="39" spans="1:64" ht="2.25" customHeight="1">
      <c r="A39" s="51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53"/>
      <c r="BC39" s="36"/>
      <c r="BD39" s="53"/>
      <c r="BE39" s="53"/>
      <c r="BF39" s="36"/>
      <c r="BG39" s="53"/>
      <c r="BH39" s="53"/>
      <c r="BI39" s="36"/>
      <c r="BJ39" s="53"/>
      <c r="BK39" s="53"/>
      <c r="BL39" s="36"/>
    </row>
    <row r="40" spans="1:64" ht="3" customHeight="1">
      <c r="A40" s="226" t="s">
        <v>281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 t="s">
        <v>292</v>
      </c>
      <c r="T40" s="228" t="s">
        <v>292</v>
      </c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 t="s">
        <v>293</v>
      </c>
      <c r="AR40" s="228" t="s">
        <v>293</v>
      </c>
      <c r="AS40" s="228" t="s">
        <v>292</v>
      </c>
      <c r="AT40" s="228" t="s">
        <v>292</v>
      </c>
      <c r="AU40" s="228" t="s">
        <v>292</v>
      </c>
      <c r="AV40" s="228" t="s">
        <v>292</v>
      </c>
      <c r="AW40" s="228" t="s">
        <v>292</v>
      </c>
      <c r="AX40" s="228" t="s">
        <v>292</v>
      </c>
      <c r="AY40" s="228" t="s">
        <v>292</v>
      </c>
      <c r="AZ40" s="228" t="s">
        <v>292</v>
      </c>
      <c r="BA40" s="228" t="s">
        <v>292</v>
      </c>
      <c r="BB40" s="53"/>
      <c r="BC40" s="36"/>
      <c r="BD40" s="53"/>
      <c r="BE40" s="53"/>
      <c r="BF40" s="36"/>
      <c r="BG40" s="53"/>
      <c r="BH40" s="53"/>
      <c r="BI40" s="36"/>
      <c r="BJ40" s="53"/>
      <c r="BK40" s="53"/>
      <c r="BL40" s="36"/>
    </row>
    <row r="41" spans="1:64" ht="3" customHeight="1">
      <c r="A41" s="226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53"/>
      <c r="BC41" s="36"/>
      <c r="BD41" s="53"/>
      <c r="BE41" s="53"/>
      <c r="BF41" s="36"/>
      <c r="BG41" s="53"/>
      <c r="BH41" s="53"/>
      <c r="BI41" s="36"/>
      <c r="BJ41" s="53"/>
      <c r="BK41" s="53"/>
      <c r="BL41" s="36"/>
    </row>
    <row r="42" spans="1:64" ht="3" customHeight="1">
      <c r="A42" s="226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53"/>
      <c r="BC42" s="36"/>
      <c r="BD42" s="53"/>
      <c r="BE42" s="53"/>
      <c r="BF42" s="36"/>
      <c r="BG42" s="53"/>
      <c r="BH42" s="53"/>
      <c r="BI42" s="36"/>
      <c r="BJ42" s="53"/>
      <c r="BK42" s="53"/>
      <c r="BL42" s="36"/>
    </row>
    <row r="43" spans="1:64" ht="3" customHeight="1">
      <c r="A43" s="226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53"/>
      <c r="BC43" s="36"/>
      <c r="BD43" s="53"/>
      <c r="BE43" s="53"/>
      <c r="BF43" s="36"/>
      <c r="BG43" s="53"/>
      <c r="BH43" s="53"/>
      <c r="BI43" s="36"/>
      <c r="BJ43" s="53"/>
      <c r="BK43" s="53"/>
      <c r="BL43" s="36"/>
    </row>
    <row r="44" spans="1:64" ht="3" customHeight="1">
      <c r="A44" s="226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53"/>
      <c r="BC44" s="36"/>
      <c r="BD44" s="53"/>
      <c r="BE44" s="53"/>
      <c r="BF44" s="36"/>
      <c r="BG44" s="53"/>
      <c r="BH44" s="53"/>
      <c r="BI44" s="36"/>
      <c r="BJ44" s="53"/>
      <c r="BK44" s="53"/>
      <c r="BL44" s="36"/>
    </row>
    <row r="45" spans="1:64" ht="3" customHeight="1">
      <c r="A45" s="226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53"/>
      <c r="BC45" s="36"/>
      <c r="BD45" s="53"/>
      <c r="BE45" s="53"/>
      <c r="BF45" s="36"/>
      <c r="BG45" s="53"/>
      <c r="BH45" s="53"/>
      <c r="BI45" s="36"/>
      <c r="BJ45" s="53"/>
      <c r="BK45" s="53"/>
      <c r="BL45" s="36"/>
    </row>
    <row r="46" spans="1:64" ht="2.25" customHeight="1">
      <c r="A46" s="51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53"/>
      <c r="BC46" s="36"/>
      <c r="BD46" s="53"/>
      <c r="BE46" s="53"/>
      <c r="BF46" s="36"/>
      <c r="BG46" s="53"/>
      <c r="BH46" s="53"/>
      <c r="BI46" s="36"/>
      <c r="BJ46" s="53"/>
      <c r="BK46" s="53"/>
      <c r="BL46" s="36"/>
    </row>
    <row r="47" spans="1:64" ht="3" customHeight="1">
      <c r="A47" s="226" t="s">
        <v>282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 t="s">
        <v>293</v>
      </c>
      <c r="S47" s="228" t="s">
        <v>292</v>
      </c>
      <c r="T47" s="228" t="s">
        <v>292</v>
      </c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 t="s">
        <v>293</v>
      </c>
      <c r="AO47" s="228">
        <v>0</v>
      </c>
      <c r="AP47" s="228">
        <v>0</v>
      </c>
      <c r="AQ47" s="228">
        <v>0</v>
      </c>
      <c r="AR47" s="228">
        <v>8</v>
      </c>
      <c r="AS47" s="228" t="s">
        <v>292</v>
      </c>
      <c r="AT47" s="228" t="s">
        <v>292</v>
      </c>
      <c r="AU47" s="228" t="s">
        <v>292</v>
      </c>
      <c r="AV47" s="228" t="s">
        <v>292</v>
      </c>
      <c r="AW47" s="228" t="s">
        <v>292</v>
      </c>
      <c r="AX47" s="228" t="s">
        <v>292</v>
      </c>
      <c r="AY47" s="228" t="s">
        <v>292</v>
      </c>
      <c r="AZ47" s="228" t="s">
        <v>292</v>
      </c>
      <c r="BA47" s="228" t="s">
        <v>292</v>
      </c>
      <c r="BB47" s="53"/>
      <c r="BC47" s="36"/>
      <c r="BD47" s="53"/>
      <c r="BE47" s="53"/>
      <c r="BF47" s="36"/>
      <c r="BG47" s="53"/>
      <c r="BH47" s="53"/>
      <c r="BI47" s="36"/>
      <c r="BJ47" s="53"/>
      <c r="BK47" s="53"/>
      <c r="BL47" s="36"/>
    </row>
    <row r="48" spans="1:64" ht="3" customHeight="1">
      <c r="A48" s="226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53"/>
      <c r="BC48" s="36"/>
      <c r="BD48" s="53"/>
      <c r="BE48" s="53"/>
      <c r="BF48" s="36"/>
      <c r="BG48" s="53"/>
      <c r="BH48" s="53"/>
      <c r="BI48" s="36"/>
      <c r="BJ48" s="53"/>
      <c r="BK48" s="53"/>
      <c r="BL48" s="36"/>
    </row>
    <row r="49" spans="1:64" ht="3" customHeight="1">
      <c r="A49" s="226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53"/>
      <c r="BC49" s="36"/>
      <c r="BD49" s="53"/>
      <c r="BE49" s="53"/>
      <c r="BF49" s="36"/>
      <c r="BG49" s="53"/>
      <c r="BH49" s="53"/>
      <c r="BI49" s="36"/>
      <c r="BJ49" s="53"/>
      <c r="BK49" s="53"/>
      <c r="BL49" s="36"/>
    </row>
    <row r="50" spans="1:64" ht="3" customHeight="1">
      <c r="A50" s="226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53"/>
      <c r="BC50" s="36"/>
      <c r="BD50" s="53"/>
      <c r="BE50" s="53"/>
      <c r="BF50" s="36"/>
      <c r="BG50" s="53"/>
      <c r="BH50" s="53"/>
      <c r="BI50" s="36"/>
      <c r="BJ50" s="53"/>
      <c r="BK50" s="53"/>
      <c r="BL50" s="36"/>
    </row>
    <row r="51" spans="1:64" ht="3" customHeight="1">
      <c r="A51" s="226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53"/>
      <c r="BC51" s="36"/>
      <c r="BD51" s="53"/>
      <c r="BE51" s="53"/>
      <c r="BF51" s="36"/>
      <c r="BG51" s="53"/>
      <c r="BH51" s="53"/>
      <c r="BI51" s="36"/>
      <c r="BJ51" s="53"/>
      <c r="BK51" s="53"/>
      <c r="BL51" s="36"/>
    </row>
    <row r="52" spans="1:64" ht="3" customHeight="1">
      <c r="A52" s="226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53"/>
      <c r="BC52" s="36"/>
      <c r="BD52" s="53"/>
      <c r="BE52" s="53"/>
      <c r="BF52" s="36"/>
      <c r="BG52" s="53"/>
      <c r="BH52" s="53"/>
      <c r="BI52" s="36"/>
      <c r="BJ52" s="53"/>
      <c r="BK52" s="53"/>
      <c r="BL52" s="36"/>
    </row>
    <row r="53" spans="1:64" ht="2.25" customHeight="1">
      <c r="A53" s="51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53"/>
      <c r="BC53" s="36"/>
      <c r="BD53" s="53"/>
      <c r="BE53" s="53"/>
      <c r="BF53" s="36"/>
      <c r="BG53" s="53"/>
      <c r="BH53" s="53"/>
      <c r="BI53" s="36"/>
      <c r="BJ53" s="53"/>
      <c r="BK53" s="53"/>
      <c r="BL53" s="36"/>
    </row>
    <row r="54" spans="1:64" ht="3" customHeight="1">
      <c r="A54" s="226" t="s">
        <v>283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 t="s">
        <v>293</v>
      </c>
      <c r="R54" s="228" t="s">
        <v>19</v>
      </c>
      <c r="S54" s="228" t="s">
        <v>292</v>
      </c>
      <c r="T54" s="228" t="s">
        <v>292</v>
      </c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 t="s">
        <v>7</v>
      </c>
      <c r="AG54" s="228" t="s">
        <v>7</v>
      </c>
      <c r="AH54" s="228" t="s">
        <v>7</v>
      </c>
      <c r="AI54" s="228" t="s">
        <v>290</v>
      </c>
      <c r="AJ54" s="228" t="s">
        <v>290</v>
      </c>
      <c r="AK54" s="228" t="s">
        <v>290</v>
      </c>
      <c r="AL54" s="228" t="s">
        <v>290</v>
      </c>
      <c r="AM54" s="230" t="s">
        <v>294</v>
      </c>
      <c r="AN54" s="230" t="s">
        <v>294</v>
      </c>
      <c r="AO54" s="230" t="s">
        <v>294</v>
      </c>
      <c r="AP54" s="230" t="s">
        <v>294</v>
      </c>
      <c r="AQ54" s="228" t="s">
        <v>283</v>
      </c>
      <c r="AR54" s="228" t="s">
        <v>283</v>
      </c>
      <c r="AS54" s="228" t="s">
        <v>137</v>
      </c>
      <c r="AT54" s="228" t="s">
        <v>137</v>
      </c>
      <c r="AU54" s="228" t="s">
        <v>137</v>
      </c>
      <c r="AV54" s="228" t="s">
        <v>137</v>
      </c>
      <c r="AW54" s="228" t="s">
        <v>137</v>
      </c>
      <c r="AX54" s="228" t="s">
        <v>137</v>
      </c>
      <c r="AY54" s="228" t="s">
        <v>137</v>
      </c>
      <c r="AZ54" s="228" t="s">
        <v>137</v>
      </c>
      <c r="BA54" s="228" t="s">
        <v>137</v>
      </c>
      <c r="BB54" s="53"/>
      <c r="BC54" s="36"/>
      <c r="BD54" s="53"/>
      <c r="BE54" s="53"/>
      <c r="BF54" s="36"/>
      <c r="BG54" s="53"/>
      <c r="BH54" s="53"/>
      <c r="BI54" s="36"/>
      <c r="BJ54" s="53"/>
      <c r="BK54" s="53"/>
      <c r="BL54" s="36"/>
    </row>
    <row r="55" spans="1:64" ht="3" customHeight="1">
      <c r="A55" s="226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30"/>
      <c r="AN55" s="230"/>
      <c r="AO55" s="230"/>
      <c r="AP55" s="230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53"/>
      <c r="BC55" s="36"/>
      <c r="BD55" s="53"/>
      <c r="BE55" s="53"/>
      <c r="BF55" s="36"/>
      <c r="BG55" s="53"/>
      <c r="BH55" s="53"/>
      <c r="BI55" s="36"/>
      <c r="BJ55" s="53"/>
      <c r="BK55" s="53"/>
      <c r="BL55" s="36"/>
    </row>
    <row r="56" spans="1:64" ht="3" customHeight="1">
      <c r="A56" s="226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30"/>
      <c r="AN56" s="230"/>
      <c r="AO56" s="230"/>
      <c r="AP56" s="230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53"/>
      <c r="BC56" s="36"/>
      <c r="BD56" s="53"/>
      <c r="BE56" s="53"/>
      <c r="BF56" s="36"/>
      <c r="BG56" s="53"/>
      <c r="BH56" s="53"/>
      <c r="BI56" s="36"/>
      <c r="BJ56" s="53"/>
      <c r="BK56" s="53"/>
      <c r="BL56" s="36"/>
    </row>
    <row r="57" spans="1:64" ht="3" customHeight="1">
      <c r="A57" s="226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30"/>
      <c r="AN57" s="230"/>
      <c r="AO57" s="230"/>
      <c r="AP57" s="230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53"/>
      <c r="BC57" s="36"/>
      <c r="BD57" s="53"/>
      <c r="BE57" s="53"/>
      <c r="BF57" s="36"/>
      <c r="BG57" s="53"/>
      <c r="BH57" s="53"/>
      <c r="BI57" s="36"/>
      <c r="BJ57" s="53"/>
      <c r="BK57" s="53"/>
      <c r="BL57" s="36"/>
    </row>
    <row r="58" spans="1:64" ht="3" customHeight="1">
      <c r="A58" s="226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30"/>
      <c r="AN58" s="230"/>
      <c r="AO58" s="230"/>
      <c r="AP58" s="230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53"/>
      <c r="BC58" s="36"/>
      <c r="BD58" s="53"/>
      <c r="BE58" s="53"/>
      <c r="BF58" s="36"/>
      <c r="BG58" s="53"/>
      <c r="BH58" s="53"/>
      <c r="BI58" s="36"/>
      <c r="BJ58" s="53"/>
      <c r="BK58" s="53"/>
      <c r="BL58" s="36"/>
    </row>
    <row r="59" spans="1:64" ht="3" customHeight="1">
      <c r="A59" s="226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30"/>
      <c r="AN59" s="230"/>
      <c r="AO59" s="230"/>
      <c r="AP59" s="230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53"/>
      <c r="BC59" s="36"/>
      <c r="BD59" s="53"/>
      <c r="BE59" s="53"/>
      <c r="BF59" s="36"/>
      <c r="BG59" s="53"/>
      <c r="BH59" s="53"/>
      <c r="BI59" s="36"/>
      <c r="BJ59" s="53"/>
      <c r="BK59" s="53"/>
      <c r="BL59" s="36"/>
    </row>
    <row r="60" spans="1:64" ht="13.5" customHeight="1" hidden="1">
      <c r="A60" s="51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53"/>
      <c r="BC60" s="36"/>
      <c r="BD60" s="53"/>
      <c r="BE60" s="53"/>
      <c r="BF60" s="36"/>
      <c r="BG60" s="53"/>
      <c r="BH60" s="53"/>
      <c r="BI60" s="36"/>
      <c r="BJ60" s="53"/>
      <c r="BK60" s="53"/>
      <c r="BL60" s="36"/>
    </row>
    <row r="61" spans="1:64" ht="13.5" customHeight="1" hidden="1">
      <c r="A61" s="226" t="s">
        <v>284</v>
      </c>
      <c r="B61" s="231" t="s">
        <v>137</v>
      </c>
      <c r="C61" s="231" t="s">
        <v>137</v>
      </c>
      <c r="D61" s="231" t="s">
        <v>137</v>
      </c>
      <c r="E61" s="231" t="s">
        <v>137</v>
      </c>
      <c r="F61" s="231" t="s">
        <v>137</v>
      </c>
      <c r="G61" s="231" t="s">
        <v>137</v>
      </c>
      <c r="H61" s="231" t="s">
        <v>137</v>
      </c>
      <c r="I61" s="231" t="s">
        <v>137</v>
      </c>
      <c r="J61" s="231" t="s">
        <v>137</v>
      </c>
      <c r="K61" s="231" t="s">
        <v>137</v>
      </c>
      <c r="L61" s="231" t="s">
        <v>137</v>
      </c>
      <c r="M61" s="231" t="s">
        <v>137</v>
      </c>
      <c r="N61" s="231" t="s">
        <v>137</v>
      </c>
      <c r="O61" s="231" t="s">
        <v>137</v>
      </c>
      <c r="P61" s="231" t="s">
        <v>137</v>
      </c>
      <c r="Q61" s="231" t="s">
        <v>137</v>
      </c>
      <c r="R61" s="231" t="s">
        <v>137</v>
      </c>
      <c r="S61" s="231" t="s">
        <v>137</v>
      </c>
      <c r="T61" s="231" t="s">
        <v>137</v>
      </c>
      <c r="U61" s="231" t="s">
        <v>137</v>
      </c>
      <c r="V61" s="231" t="s">
        <v>137</v>
      </c>
      <c r="W61" s="231" t="s">
        <v>137</v>
      </c>
      <c r="X61" s="231" t="s">
        <v>137</v>
      </c>
      <c r="Y61" s="231" t="s">
        <v>137</v>
      </c>
      <c r="Z61" s="231" t="s">
        <v>137</v>
      </c>
      <c r="AA61" s="231" t="s">
        <v>137</v>
      </c>
      <c r="AB61" s="231" t="s">
        <v>137</v>
      </c>
      <c r="AC61" s="231" t="s">
        <v>137</v>
      </c>
      <c r="AD61" s="231" t="s">
        <v>137</v>
      </c>
      <c r="AE61" s="231" t="s">
        <v>137</v>
      </c>
      <c r="AF61" s="231" t="s">
        <v>137</v>
      </c>
      <c r="AG61" s="231" t="s">
        <v>137</v>
      </c>
      <c r="AH61" s="231" t="s">
        <v>137</v>
      </c>
      <c r="AI61" s="231" t="s">
        <v>137</v>
      </c>
      <c r="AJ61" s="231" t="s">
        <v>137</v>
      </c>
      <c r="AK61" s="231" t="s">
        <v>137</v>
      </c>
      <c r="AL61" s="231" t="s">
        <v>137</v>
      </c>
      <c r="AM61" s="231" t="s">
        <v>137</v>
      </c>
      <c r="AN61" s="231" t="s">
        <v>137</v>
      </c>
      <c r="AO61" s="231" t="s">
        <v>137</v>
      </c>
      <c r="AP61" s="231" t="s">
        <v>137</v>
      </c>
      <c r="AQ61" s="231" t="s">
        <v>137</v>
      </c>
      <c r="AR61" s="231" t="s">
        <v>137</v>
      </c>
      <c r="AS61" s="231" t="s">
        <v>137</v>
      </c>
      <c r="AT61" s="231" t="s">
        <v>137</v>
      </c>
      <c r="AU61" s="231" t="s">
        <v>137</v>
      </c>
      <c r="AV61" s="231" t="s">
        <v>137</v>
      </c>
      <c r="AW61" s="231" t="s">
        <v>137</v>
      </c>
      <c r="AX61" s="231" t="s">
        <v>137</v>
      </c>
      <c r="AY61" s="231" t="s">
        <v>137</v>
      </c>
      <c r="AZ61" s="231" t="s">
        <v>137</v>
      </c>
      <c r="BA61" s="231" t="s">
        <v>137</v>
      </c>
      <c r="BB61" s="53"/>
      <c r="BC61" s="36"/>
      <c r="BD61" s="53"/>
      <c r="BE61" s="53"/>
      <c r="BF61" s="36"/>
      <c r="BG61" s="53"/>
      <c r="BH61" s="53"/>
      <c r="BI61" s="36"/>
      <c r="BJ61" s="53"/>
      <c r="BK61" s="53"/>
      <c r="BL61" s="36"/>
    </row>
    <row r="62" spans="1:64" ht="13.5" customHeight="1" hidden="1">
      <c r="A62" s="226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53"/>
      <c r="BC62" s="36"/>
      <c r="BD62" s="53"/>
      <c r="BE62" s="53"/>
      <c r="BF62" s="36"/>
      <c r="BG62" s="53"/>
      <c r="BH62" s="53"/>
      <c r="BI62" s="36"/>
      <c r="BJ62" s="53"/>
      <c r="BK62" s="53"/>
      <c r="BL62" s="36"/>
    </row>
    <row r="63" spans="1:64" ht="13.5" customHeight="1" hidden="1">
      <c r="A63" s="226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53"/>
      <c r="BC63" s="36"/>
      <c r="BD63" s="53"/>
      <c r="BE63" s="53"/>
      <c r="BF63" s="36"/>
      <c r="BG63" s="53"/>
      <c r="BH63" s="53"/>
      <c r="BI63" s="36"/>
      <c r="BJ63" s="53"/>
      <c r="BK63" s="53"/>
      <c r="BL63" s="36"/>
    </row>
    <row r="64" spans="1:64" ht="13.5" customHeight="1" hidden="1">
      <c r="A64" s="226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53"/>
      <c r="BC64" s="36"/>
      <c r="BD64" s="53"/>
      <c r="BE64" s="53"/>
      <c r="BF64" s="36"/>
      <c r="BG64" s="53"/>
      <c r="BH64" s="53"/>
      <c r="BI64" s="36"/>
      <c r="BJ64" s="53"/>
      <c r="BK64" s="53"/>
      <c r="BL64" s="36"/>
    </row>
    <row r="65" spans="1:64" ht="13.5" customHeight="1" hidden="1">
      <c r="A65" s="226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53"/>
      <c r="BC65" s="36"/>
      <c r="BD65" s="53"/>
      <c r="BE65" s="53"/>
      <c r="BF65" s="36"/>
      <c r="BG65" s="53"/>
      <c r="BH65" s="53"/>
      <c r="BI65" s="36"/>
      <c r="BJ65" s="53"/>
      <c r="BK65" s="53"/>
      <c r="BL65" s="36"/>
    </row>
    <row r="66" spans="1:64" ht="13.5" customHeight="1" hidden="1">
      <c r="A66" s="226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53"/>
      <c r="BC66" s="36"/>
      <c r="BD66" s="53"/>
      <c r="BE66" s="53"/>
      <c r="BF66" s="36"/>
      <c r="BG66" s="53"/>
      <c r="BH66" s="53"/>
      <c r="BI66" s="36"/>
      <c r="BJ66" s="53"/>
      <c r="BK66" s="53"/>
      <c r="BL66" s="36"/>
    </row>
    <row r="67" spans="1:64" ht="13.5" customHeight="1" hidden="1">
      <c r="A67" s="51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53"/>
      <c r="BC67" s="36"/>
      <c r="BD67" s="53"/>
      <c r="BE67" s="53"/>
      <c r="BF67" s="36"/>
      <c r="BG67" s="53"/>
      <c r="BH67" s="53"/>
      <c r="BI67" s="36"/>
      <c r="BJ67" s="53"/>
      <c r="BK67" s="53"/>
      <c r="BL67" s="36"/>
    </row>
    <row r="68" spans="1:64" ht="13.5" customHeight="1" hidden="1">
      <c r="A68" s="226" t="s">
        <v>285</v>
      </c>
      <c r="B68" s="231" t="s">
        <v>137</v>
      </c>
      <c r="C68" s="231" t="s">
        <v>137</v>
      </c>
      <c r="D68" s="231" t="s">
        <v>137</v>
      </c>
      <c r="E68" s="231" t="s">
        <v>137</v>
      </c>
      <c r="F68" s="231" t="s">
        <v>137</v>
      </c>
      <c r="G68" s="231" t="s">
        <v>137</v>
      </c>
      <c r="H68" s="231" t="s">
        <v>137</v>
      </c>
      <c r="I68" s="231" t="s">
        <v>137</v>
      </c>
      <c r="J68" s="231" t="s">
        <v>137</v>
      </c>
      <c r="K68" s="231" t="s">
        <v>137</v>
      </c>
      <c r="L68" s="231" t="s">
        <v>137</v>
      </c>
      <c r="M68" s="231" t="s">
        <v>137</v>
      </c>
      <c r="N68" s="231" t="s">
        <v>137</v>
      </c>
      <c r="O68" s="231" t="s">
        <v>137</v>
      </c>
      <c r="P68" s="231" t="s">
        <v>137</v>
      </c>
      <c r="Q68" s="231" t="s">
        <v>137</v>
      </c>
      <c r="R68" s="231" t="s">
        <v>137</v>
      </c>
      <c r="S68" s="231" t="s">
        <v>137</v>
      </c>
      <c r="T68" s="231" t="s">
        <v>137</v>
      </c>
      <c r="U68" s="231" t="s">
        <v>137</v>
      </c>
      <c r="V68" s="231" t="s">
        <v>137</v>
      </c>
      <c r="W68" s="231" t="s">
        <v>137</v>
      </c>
      <c r="X68" s="231" t="s">
        <v>137</v>
      </c>
      <c r="Y68" s="231" t="s">
        <v>137</v>
      </c>
      <c r="Z68" s="231" t="s">
        <v>137</v>
      </c>
      <c r="AA68" s="231" t="s">
        <v>137</v>
      </c>
      <c r="AB68" s="231" t="s">
        <v>137</v>
      </c>
      <c r="AC68" s="231" t="s">
        <v>137</v>
      </c>
      <c r="AD68" s="231" t="s">
        <v>137</v>
      </c>
      <c r="AE68" s="231" t="s">
        <v>137</v>
      </c>
      <c r="AF68" s="231" t="s">
        <v>137</v>
      </c>
      <c r="AG68" s="231" t="s">
        <v>137</v>
      </c>
      <c r="AH68" s="231" t="s">
        <v>137</v>
      </c>
      <c r="AI68" s="231" t="s">
        <v>137</v>
      </c>
      <c r="AJ68" s="231" t="s">
        <v>137</v>
      </c>
      <c r="AK68" s="231" t="s">
        <v>137</v>
      </c>
      <c r="AL68" s="231" t="s">
        <v>137</v>
      </c>
      <c r="AM68" s="231" t="s">
        <v>137</v>
      </c>
      <c r="AN68" s="231" t="s">
        <v>137</v>
      </c>
      <c r="AO68" s="231" t="s">
        <v>137</v>
      </c>
      <c r="AP68" s="231" t="s">
        <v>137</v>
      </c>
      <c r="AQ68" s="231" t="s">
        <v>137</v>
      </c>
      <c r="AR68" s="231" t="s">
        <v>137</v>
      </c>
      <c r="AS68" s="231" t="s">
        <v>137</v>
      </c>
      <c r="AT68" s="231" t="s">
        <v>137</v>
      </c>
      <c r="AU68" s="231" t="s">
        <v>137</v>
      </c>
      <c r="AV68" s="231" t="s">
        <v>137</v>
      </c>
      <c r="AW68" s="231" t="s">
        <v>137</v>
      </c>
      <c r="AX68" s="231" t="s">
        <v>137</v>
      </c>
      <c r="AY68" s="231" t="s">
        <v>137</v>
      </c>
      <c r="AZ68" s="231" t="s">
        <v>137</v>
      </c>
      <c r="BA68" s="231" t="s">
        <v>137</v>
      </c>
      <c r="BB68" s="53"/>
      <c r="BC68" s="36"/>
      <c r="BD68" s="53"/>
      <c r="BE68" s="53"/>
      <c r="BF68" s="36"/>
      <c r="BG68" s="53"/>
      <c r="BH68" s="53"/>
      <c r="BI68" s="36"/>
      <c r="BJ68" s="53"/>
      <c r="BK68" s="53"/>
      <c r="BL68" s="36"/>
    </row>
    <row r="69" spans="1:64" ht="13.5" customHeight="1" hidden="1">
      <c r="A69" s="226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53"/>
      <c r="BC69" s="36"/>
      <c r="BD69" s="53"/>
      <c r="BE69" s="53"/>
      <c r="BF69" s="36"/>
      <c r="BG69" s="53"/>
      <c r="BH69" s="53"/>
      <c r="BI69" s="36"/>
      <c r="BJ69" s="53"/>
      <c r="BK69" s="53"/>
      <c r="BL69" s="36"/>
    </row>
    <row r="70" spans="1:64" ht="13.5" customHeight="1" hidden="1">
      <c r="A70" s="226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53"/>
      <c r="BC70" s="36"/>
      <c r="BD70" s="53"/>
      <c r="BE70" s="53"/>
      <c r="BF70" s="36"/>
      <c r="BG70" s="53"/>
      <c r="BH70" s="53"/>
      <c r="BI70" s="36"/>
      <c r="BJ70" s="53"/>
      <c r="BK70" s="53"/>
      <c r="BL70" s="36"/>
    </row>
    <row r="71" spans="1:64" ht="13.5" customHeight="1" hidden="1">
      <c r="A71" s="226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53"/>
      <c r="BC71" s="36"/>
      <c r="BD71" s="53"/>
      <c r="BE71" s="53"/>
      <c r="BF71" s="36"/>
      <c r="BG71" s="53"/>
      <c r="BH71" s="53"/>
      <c r="BI71" s="36"/>
      <c r="BJ71" s="53"/>
      <c r="BK71" s="53"/>
      <c r="BL71" s="36"/>
    </row>
    <row r="72" spans="1:64" ht="13.5" customHeight="1" hidden="1">
      <c r="A72" s="226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53"/>
      <c r="BC72" s="36"/>
      <c r="BD72" s="53"/>
      <c r="BE72" s="53"/>
      <c r="BF72" s="36"/>
      <c r="BG72" s="53"/>
      <c r="BH72" s="53"/>
      <c r="BI72" s="36"/>
      <c r="BJ72" s="53"/>
      <c r="BK72" s="53"/>
      <c r="BL72" s="36"/>
    </row>
    <row r="73" spans="1:64" ht="13.5" customHeight="1" hidden="1">
      <c r="A73" s="226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53"/>
      <c r="BC73" s="36"/>
      <c r="BD73" s="53"/>
      <c r="BE73" s="53"/>
      <c r="BF73" s="36"/>
      <c r="BG73" s="53"/>
      <c r="BH73" s="53"/>
      <c r="BI73" s="36"/>
      <c r="BJ73" s="53"/>
      <c r="BK73" s="53"/>
      <c r="BL73" s="36"/>
    </row>
    <row r="74" spans="1:64" ht="13.5" customHeight="1" hidden="1">
      <c r="A74" s="51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53"/>
      <c r="BC74" s="36"/>
      <c r="BD74" s="53"/>
      <c r="BE74" s="53"/>
      <c r="BF74" s="36"/>
      <c r="BG74" s="53"/>
      <c r="BH74" s="53"/>
      <c r="BI74" s="36"/>
      <c r="BJ74" s="53"/>
      <c r="BK74" s="53"/>
      <c r="BL74" s="36"/>
    </row>
    <row r="75" spans="1:64" ht="13.5" customHeight="1" hidden="1">
      <c r="A75" s="226" t="s">
        <v>286</v>
      </c>
      <c r="B75" s="231" t="s">
        <v>137</v>
      </c>
      <c r="C75" s="231" t="s">
        <v>137</v>
      </c>
      <c r="D75" s="231" t="s">
        <v>137</v>
      </c>
      <c r="E75" s="231" t="s">
        <v>137</v>
      </c>
      <c r="F75" s="231" t="s">
        <v>137</v>
      </c>
      <c r="G75" s="231" t="s">
        <v>137</v>
      </c>
      <c r="H75" s="231" t="s">
        <v>137</v>
      </c>
      <c r="I75" s="231" t="s">
        <v>137</v>
      </c>
      <c r="J75" s="231" t="s">
        <v>137</v>
      </c>
      <c r="K75" s="231" t="s">
        <v>137</v>
      </c>
      <c r="L75" s="231" t="s">
        <v>137</v>
      </c>
      <c r="M75" s="231" t="s">
        <v>137</v>
      </c>
      <c r="N75" s="231" t="s">
        <v>137</v>
      </c>
      <c r="O75" s="231" t="s">
        <v>137</v>
      </c>
      <c r="P75" s="231" t="s">
        <v>137</v>
      </c>
      <c r="Q75" s="231" t="s">
        <v>137</v>
      </c>
      <c r="R75" s="231" t="s">
        <v>137</v>
      </c>
      <c r="S75" s="231" t="s">
        <v>137</v>
      </c>
      <c r="T75" s="231" t="s">
        <v>137</v>
      </c>
      <c r="U75" s="231" t="s">
        <v>137</v>
      </c>
      <c r="V75" s="231" t="s">
        <v>137</v>
      </c>
      <c r="W75" s="231" t="s">
        <v>137</v>
      </c>
      <c r="X75" s="231" t="s">
        <v>137</v>
      </c>
      <c r="Y75" s="231" t="s">
        <v>137</v>
      </c>
      <c r="Z75" s="231" t="s">
        <v>137</v>
      </c>
      <c r="AA75" s="231" t="s">
        <v>137</v>
      </c>
      <c r="AB75" s="231" t="s">
        <v>137</v>
      </c>
      <c r="AC75" s="231" t="s">
        <v>137</v>
      </c>
      <c r="AD75" s="231" t="s">
        <v>137</v>
      </c>
      <c r="AE75" s="231" t="s">
        <v>137</v>
      </c>
      <c r="AF75" s="231" t="s">
        <v>137</v>
      </c>
      <c r="AG75" s="231" t="s">
        <v>137</v>
      </c>
      <c r="AH75" s="231" t="s">
        <v>137</v>
      </c>
      <c r="AI75" s="231" t="s">
        <v>137</v>
      </c>
      <c r="AJ75" s="231" t="s">
        <v>137</v>
      </c>
      <c r="AK75" s="231" t="s">
        <v>137</v>
      </c>
      <c r="AL75" s="231" t="s">
        <v>137</v>
      </c>
      <c r="AM75" s="231" t="s">
        <v>137</v>
      </c>
      <c r="AN75" s="231" t="s">
        <v>137</v>
      </c>
      <c r="AO75" s="231" t="s">
        <v>137</v>
      </c>
      <c r="AP75" s="231" t="s">
        <v>137</v>
      </c>
      <c r="AQ75" s="231" t="s">
        <v>137</v>
      </c>
      <c r="AR75" s="231" t="s">
        <v>137</v>
      </c>
      <c r="AS75" s="231" t="s">
        <v>137</v>
      </c>
      <c r="AT75" s="231" t="s">
        <v>137</v>
      </c>
      <c r="AU75" s="231" t="s">
        <v>137</v>
      </c>
      <c r="AV75" s="231" t="s">
        <v>137</v>
      </c>
      <c r="AW75" s="231" t="s">
        <v>137</v>
      </c>
      <c r="AX75" s="231" t="s">
        <v>137</v>
      </c>
      <c r="AY75" s="231" t="s">
        <v>137</v>
      </c>
      <c r="AZ75" s="231" t="s">
        <v>137</v>
      </c>
      <c r="BA75" s="231" t="s">
        <v>137</v>
      </c>
      <c r="BB75" s="53"/>
      <c r="BC75" s="36"/>
      <c r="BD75" s="53"/>
      <c r="BE75" s="53"/>
      <c r="BF75" s="36"/>
      <c r="BG75" s="53"/>
      <c r="BH75" s="53"/>
      <c r="BI75" s="36"/>
      <c r="BJ75" s="53"/>
      <c r="BK75" s="53"/>
      <c r="BL75" s="36"/>
    </row>
    <row r="76" spans="1:64" ht="13.5" customHeight="1" hidden="1">
      <c r="A76" s="226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53"/>
      <c r="BC76" s="36"/>
      <c r="BD76" s="53"/>
      <c r="BE76" s="53"/>
      <c r="BF76" s="36"/>
      <c r="BG76" s="53"/>
      <c r="BH76" s="53"/>
      <c r="BI76" s="36"/>
      <c r="BJ76" s="53"/>
      <c r="BK76" s="53"/>
      <c r="BL76" s="36"/>
    </row>
    <row r="77" spans="1:64" ht="13.5" customHeight="1" hidden="1">
      <c r="A77" s="226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53"/>
      <c r="BC77" s="36"/>
      <c r="BD77" s="53"/>
      <c r="BE77" s="53"/>
      <c r="BF77" s="36"/>
      <c r="BG77" s="53"/>
      <c r="BH77" s="53"/>
      <c r="BI77" s="36"/>
      <c r="BJ77" s="53"/>
      <c r="BK77" s="53"/>
      <c r="BL77" s="36"/>
    </row>
    <row r="78" spans="1:64" ht="13.5" customHeight="1" hidden="1">
      <c r="A78" s="226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53"/>
      <c r="BC78" s="36"/>
      <c r="BD78" s="53"/>
      <c r="BE78" s="53"/>
      <c r="BF78" s="36"/>
      <c r="BG78" s="53"/>
      <c r="BH78" s="53"/>
      <c r="BI78" s="36"/>
      <c r="BJ78" s="53"/>
      <c r="BK78" s="53"/>
      <c r="BL78" s="36"/>
    </row>
    <row r="79" spans="1:64" ht="13.5" customHeight="1" hidden="1">
      <c r="A79" s="226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53"/>
      <c r="BC79" s="36"/>
      <c r="BD79" s="53"/>
      <c r="BE79" s="53"/>
      <c r="BF79" s="36"/>
      <c r="BG79" s="53"/>
      <c r="BH79" s="53"/>
      <c r="BI79" s="36"/>
      <c r="BJ79" s="53"/>
      <c r="BK79" s="53"/>
      <c r="BL79" s="36"/>
    </row>
    <row r="80" spans="1:64" ht="13.5" customHeight="1" hidden="1">
      <c r="A80" s="226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53"/>
      <c r="BC80" s="36"/>
      <c r="BD80" s="53"/>
      <c r="BE80" s="53"/>
      <c r="BF80" s="36"/>
      <c r="BG80" s="53"/>
      <c r="BH80" s="53"/>
      <c r="BI80" s="36"/>
      <c r="BJ80" s="53"/>
      <c r="BK80" s="53"/>
      <c r="BL80" s="36"/>
    </row>
    <row r="81" spans="1:64" ht="13.5" customHeight="1" hidden="1">
      <c r="A81" s="51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53"/>
      <c r="BC81" s="36"/>
      <c r="BD81" s="53"/>
      <c r="BE81" s="53"/>
      <c r="BF81" s="36"/>
      <c r="BG81" s="53"/>
      <c r="BH81" s="53"/>
      <c r="BI81" s="36"/>
      <c r="BJ81" s="53"/>
      <c r="BK81" s="53"/>
      <c r="BL81" s="36"/>
    </row>
    <row r="82" spans="1:64" ht="13.5" customHeight="1" hidden="1">
      <c r="A82" s="226" t="s">
        <v>287</v>
      </c>
      <c r="B82" s="231" t="s">
        <v>137</v>
      </c>
      <c r="C82" s="231" t="s">
        <v>137</v>
      </c>
      <c r="D82" s="231" t="s">
        <v>137</v>
      </c>
      <c r="E82" s="231" t="s">
        <v>137</v>
      </c>
      <c r="F82" s="231" t="s">
        <v>137</v>
      </c>
      <c r="G82" s="231" t="s">
        <v>137</v>
      </c>
      <c r="H82" s="231" t="s">
        <v>137</v>
      </c>
      <c r="I82" s="231" t="s">
        <v>137</v>
      </c>
      <c r="J82" s="231" t="s">
        <v>137</v>
      </c>
      <c r="K82" s="231" t="s">
        <v>137</v>
      </c>
      <c r="L82" s="231" t="s">
        <v>137</v>
      </c>
      <c r="M82" s="231" t="s">
        <v>137</v>
      </c>
      <c r="N82" s="231" t="s">
        <v>137</v>
      </c>
      <c r="O82" s="231" t="s">
        <v>137</v>
      </c>
      <c r="P82" s="231" t="s">
        <v>137</v>
      </c>
      <c r="Q82" s="231" t="s">
        <v>137</v>
      </c>
      <c r="R82" s="231" t="s">
        <v>137</v>
      </c>
      <c r="S82" s="231" t="s">
        <v>137</v>
      </c>
      <c r="T82" s="231" t="s">
        <v>137</v>
      </c>
      <c r="U82" s="231" t="s">
        <v>137</v>
      </c>
      <c r="V82" s="231" t="s">
        <v>137</v>
      </c>
      <c r="W82" s="231" t="s">
        <v>137</v>
      </c>
      <c r="X82" s="231" t="s">
        <v>137</v>
      </c>
      <c r="Y82" s="231" t="s">
        <v>137</v>
      </c>
      <c r="Z82" s="231" t="s">
        <v>137</v>
      </c>
      <c r="AA82" s="231" t="s">
        <v>137</v>
      </c>
      <c r="AB82" s="231" t="s">
        <v>137</v>
      </c>
      <c r="AC82" s="231" t="s">
        <v>137</v>
      </c>
      <c r="AD82" s="231" t="s">
        <v>137</v>
      </c>
      <c r="AE82" s="231" t="s">
        <v>137</v>
      </c>
      <c r="AF82" s="231" t="s">
        <v>137</v>
      </c>
      <c r="AG82" s="231" t="s">
        <v>137</v>
      </c>
      <c r="AH82" s="231" t="s">
        <v>137</v>
      </c>
      <c r="AI82" s="231" t="s">
        <v>137</v>
      </c>
      <c r="AJ82" s="231" t="s">
        <v>137</v>
      </c>
      <c r="AK82" s="231" t="s">
        <v>137</v>
      </c>
      <c r="AL82" s="231" t="s">
        <v>137</v>
      </c>
      <c r="AM82" s="231" t="s">
        <v>137</v>
      </c>
      <c r="AN82" s="231" t="s">
        <v>137</v>
      </c>
      <c r="AO82" s="231" t="s">
        <v>137</v>
      </c>
      <c r="AP82" s="231" t="s">
        <v>137</v>
      </c>
      <c r="AQ82" s="231" t="s">
        <v>137</v>
      </c>
      <c r="AR82" s="231" t="s">
        <v>137</v>
      </c>
      <c r="AS82" s="231" t="s">
        <v>137</v>
      </c>
      <c r="AT82" s="231" t="s">
        <v>137</v>
      </c>
      <c r="AU82" s="231" t="s">
        <v>137</v>
      </c>
      <c r="AV82" s="231" t="s">
        <v>137</v>
      </c>
      <c r="AW82" s="231" t="s">
        <v>137</v>
      </c>
      <c r="AX82" s="231" t="s">
        <v>137</v>
      </c>
      <c r="AY82" s="231" t="s">
        <v>137</v>
      </c>
      <c r="AZ82" s="231" t="s">
        <v>137</v>
      </c>
      <c r="BA82" s="231" t="s">
        <v>137</v>
      </c>
      <c r="BB82" s="53"/>
      <c r="BC82" s="36"/>
      <c r="BD82" s="53"/>
      <c r="BE82" s="53"/>
      <c r="BF82" s="36"/>
      <c r="BG82" s="53"/>
      <c r="BH82" s="53"/>
      <c r="BI82" s="36"/>
      <c r="BJ82" s="53"/>
      <c r="BK82" s="53"/>
      <c r="BL82" s="36"/>
    </row>
    <row r="83" spans="1:64" ht="13.5" customHeight="1" hidden="1">
      <c r="A83" s="226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53"/>
      <c r="BC83" s="36"/>
      <c r="BD83" s="53"/>
      <c r="BE83" s="53"/>
      <c r="BF83" s="36"/>
      <c r="BG83" s="53"/>
      <c r="BH83" s="53"/>
      <c r="BI83" s="36"/>
      <c r="BJ83" s="53"/>
      <c r="BK83" s="53"/>
      <c r="BL83" s="36"/>
    </row>
    <row r="84" spans="1:64" ht="13.5" customHeight="1" hidden="1">
      <c r="A84" s="226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53"/>
      <c r="BC84" s="36"/>
      <c r="BD84" s="53"/>
      <c r="BE84" s="53"/>
      <c r="BF84" s="36"/>
      <c r="BG84" s="53"/>
      <c r="BH84" s="53"/>
      <c r="BI84" s="36"/>
      <c r="BJ84" s="53"/>
      <c r="BK84" s="53"/>
      <c r="BL84" s="36"/>
    </row>
    <row r="85" spans="1:64" ht="13.5" customHeight="1" hidden="1">
      <c r="A85" s="226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53"/>
      <c r="BC85" s="36"/>
      <c r="BD85" s="53"/>
      <c r="BE85" s="53"/>
      <c r="BF85" s="36"/>
      <c r="BG85" s="53"/>
      <c r="BH85" s="53"/>
      <c r="BI85" s="36"/>
      <c r="BJ85" s="53"/>
      <c r="BK85" s="53"/>
      <c r="BL85" s="36"/>
    </row>
    <row r="86" spans="1:64" ht="13.5" customHeight="1" hidden="1">
      <c r="A86" s="226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53"/>
      <c r="BC86" s="36"/>
      <c r="BD86" s="53"/>
      <c r="BE86" s="53"/>
      <c r="BF86" s="36"/>
      <c r="BG86" s="53"/>
      <c r="BH86" s="53"/>
      <c r="BI86" s="36"/>
      <c r="BJ86" s="53"/>
      <c r="BK86" s="53"/>
      <c r="BL86" s="36"/>
    </row>
    <row r="87" spans="1:64" ht="13.5" customHeight="1" hidden="1">
      <c r="A87" s="226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53"/>
      <c r="BC87" s="36"/>
      <c r="BD87" s="53"/>
      <c r="BE87" s="53"/>
      <c r="BF87" s="36"/>
      <c r="BG87" s="53"/>
      <c r="BH87" s="53"/>
      <c r="BI87" s="36"/>
      <c r="BJ87" s="53"/>
      <c r="BK87" s="53"/>
      <c r="BL87" s="36"/>
    </row>
    <row r="88" spans="1:64" ht="13.5" customHeight="1" hidden="1">
      <c r="A88" s="51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53"/>
      <c r="BC88" s="36"/>
      <c r="BD88" s="53"/>
      <c r="BE88" s="53"/>
      <c r="BF88" s="36"/>
      <c r="BG88" s="53"/>
      <c r="BH88" s="53"/>
      <c r="BI88" s="36"/>
      <c r="BJ88" s="53"/>
      <c r="BK88" s="53"/>
      <c r="BL88" s="36"/>
    </row>
    <row r="89" spans="1:64" ht="13.5" customHeight="1" hidden="1">
      <c r="A89" s="226" t="s">
        <v>288</v>
      </c>
      <c r="B89" s="231" t="s">
        <v>137</v>
      </c>
      <c r="C89" s="231" t="s">
        <v>137</v>
      </c>
      <c r="D89" s="231" t="s">
        <v>137</v>
      </c>
      <c r="E89" s="231" t="s">
        <v>137</v>
      </c>
      <c r="F89" s="231" t="s">
        <v>137</v>
      </c>
      <c r="G89" s="231" t="s">
        <v>137</v>
      </c>
      <c r="H89" s="231" t="s">
        <v>137</v>
      </c>
      <c r="I89" s="231" t="s">
        <v>137</v>
      </c>
      <c r="J89" s="231" t="s">
        <v>137</v>
      </c>
      <c r="K89" s="231" t="s">
        <v>137</v>
      </c>
      <c r="L89" s="231" t="s">
        <v>137</v>
      </c>
      <c r="M89" s="231" t="s">
        <v>137</v>
      </c>
      <c r="N89" s="231" t="s">
        <v>137</v>
      </c>
      <c r="O89" s="231" t="s">
        <v>137</v>
      </c>
      <c r="P89" s="231" t="s">
        <v>137</v>
      </c>
      <c r="Q89" s="231" t="s">
        <v>137</v>
      </c>
      <c r="R89" s="231" t="s">
        <v>137</v>
      </c>
      <c r="S89" s="231" t="s">
        <v>137</v>
      </c>
      <c r="T89" s="231" t="s">
        <v>137</v>
      </c>
      <c r="U89" s="231" t="s">
        <v>137</v>
      </c>
      <c r="V89" s="231" t="s">
        <v>137</v>
      </c>
      <c r="W89" s="231" t="s">
        <v>137</v>
      </c>
      <c r="X89" s="231" t="s">
        <v>137</v>
      </c>
      <c r="Y89" s="231" t="s">
        <v>137</v>
      </c>
      <c r="Z89" s="231" t="s">
        <v>137</v>
      </c>
      <c r="AA89" s="231" t="s">
        <v>137</v>
      </c>
      <c r="AB89" s="231" t="s">
        <v>137</v>
      </c>
      <c r="AC89" s="231" t="s">
        <v>137</v>
      </c>
      <c r="AD89" s="231" t="s">
        <v>137</v>
      </c>
      <c r="AE89" s="231" t="s">
        <v>137</v>
      </c>
      <c r="AF89" s="231" t="s">
        <v>137</v>
      </c>
      <c r="AG89" s="231" t="s">
        <v>137</v>
      </c>
      <c r="AH89" s="231" t="s">
        <v>137</v>
      </c>
      <c r="AI89" s="231" t="s">
        <v>137</v>
      </c>
      <c r="AJ89" s="231" t="s">
        <v>137</v>
      </c>
      <c r="AK89" s="231" t="s">
        <v>137</v>
      </c>
      <c r="AL89" s="231" t="s">
        <v>137</v>
      </c>
      <c r="AM89" s="231" t="s">
        <v>137</v>
      </c>
      <c r="AN89" s="231" t="s">
        <v>137</v>
      </c>
      <c r="AO89" s="231" t="s">
        <v>137</v>
      </c>
      <c r="AP89" s="231" t="s">
        <v>137</v>
      </c>
      <c r="AQ89" s="231" t="s">
        <v>137</v>
      </c>
      <c r="AR89" s="231" t="s">
        <v>137</v>
      </c>
      <c r="AS89" s="231" t="s">
        <v>137</v>
      </c>
      <c r="AT89" s="231" t="s">
        <v>137</v>
      </c>
      <c r="AU89" s="231" t="s">
        <v>137</v>
      </c>
      <c r="AV89" s="231" t="s">
        <v>137</v>
      </c>
      <c r="AW89" s="231" t="s">
        <v>137</v>
      </c>
      <c r="AX89" s="231" t="s">
        <v>137</v>
      </c>
      <c r="AY89" s="231" t="s">
        <v>137</v>
      </c>
      <c r="AZ89" s="231" t="s">
        <v>137</v>
      </c>
      <c r="BA89" s="231" t="s">
        <v>137</v>
      </c>
      <c r="BB89" s="53"/>
      <c r="BC89" s="36"/>
      <c r="BD89" s="53"/>
      <c r="BE89" s="53"/>
      <c r="BF89" s="36"/>
      <c r="BG89" s="53"/>
      <c r="BH89" s="53"/>
      <c r="BI89" s="36"/>
      <c r="BJ89" s="53"/>
      <c r="BK89" s="53"/>
      <c r="BL89" s="36"/>
    </row>
    <row r="90" spans="1:64" ht="13.5" customHeight="1" hidden="1">
      <c r="A90" s="226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53"/>
      <c r="BC90" s="36"/>
      <c r="BD90" s="53"/>
      <c r="BE90" s="53"/>
      <c r="BF90" s="36"/>
      <c r="BG90" s="53"/>
      <c r="BH90" s="53"/>
      <c r="BI90" s="36"/>
      <c r="BJ90" s="53"/>
      <c r="BK90" s="53"/>
      <c r="BL90" s="36"/>
    </row>
    <row r="91" spans="1:64" ht="13.5" customHeight="1" hidden="1">
      <c r="A91" s="226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53"/>
      <c r="BC91" s="36"/>
      <c r="BD91" s="53"/>
      <c r="BE91" s="53"/>
      <c r="BF91" s="36"/>
      <c r="BG91" s="53"/>
      <c r="BH91" s="53"/>
      <c r="BI91" s="36"/>
      <c r="BJ91" s="53"/>
      <c r="BK91" s="53"/>
      <c r="BL91" s="36"/>
    </row>
    <row r="92" spans="1:64" ht="13.5" customHeight="1" hidden="1">
      <c r="A92" s="226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53"/>
      <c r="BC92" s="36"/>
      <c r="BD92" s="53"/>
      <c r="BE92" s="53"/>
      <c r="BF92" s="36"/>
      <c r="BG92" s="53"/>
      <c r="BH92" s="53"/>
      <c r="BI92" s="36"/>
      <c r="BJ92" s="53"/>
      <c r="BK92" s="53"/>
      <c r="BL92" s="36"/>
    </row>
    <row r="93" spans="1:64" ht="13.5" customHeight="1" hidden="1">
      <c r="A93" s="226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53"/>
      <c r="BC93" s="36"/>
      <c r="BD93" s="53"/>
      <c r="BE93" s="53"/>
      <c r="BF93" s="36"/>
      <c r="BG93" s="53"/>
      <c r="BH93" s="53"/>
      <c r="BI93" s="36"/>
      <c r="BJ93" s="53"/>
      <c r="BK93" s="53"/>
      <c r="BL93" s="36"/>
    </row>
    <row r="94" spans="1:64" ht="13.5" customHeight="1" hidden="1">
      <c r="A94" s="226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53"/>
      <c r="BC94" s="36"/>
      <c r="BD94" s="53"/>
      <c r="BE94" s="53"/>
      <c r="BF94" s="36"/>
      <c r="BG94" s="53"/>
      <c r="BH94" s="53"/>
      <c r="BI94" s="36"/>
      <c r="BJ94" s="53"/>
      <c r="BK94" s="53"/>
      <c r="BL94" s="36"/>
    </row>
    <row r="95" spans="1:64" ht="13.5" customHeight="1" hidden="1">
      <c r="A95" s="51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53"/>
      <c r="BC95" s="36"/>
      <c r="BD95" s="53"/>
      <c r="BE95" s="53"/>
      <c r="BF95" s="36"/>
      <c r="BG95" s="53"/>
      <c r="BH95" s="53"/>
      <c r="BI95" s="36"/>
      <c r="BJ95" s="53"/>
      <c r="BK95" s="53"/>
      <c r="BL95" s="36"/>
    </row>
    <row r="96" spans="1:64" ht="13.5" customHeight="1" hidden="1">
      <c r="A96" s="226" t="s">
        <v>289</v>
      </c>
      <c r="B96" s="231" t="s">
        <v>137</v>
      </c>
      <c r="C96" s="231" t="s">
        <v>137</v>
      </c>
      <c r="D96" s="231" t="s">
        <v>137</v>
      </c>
      <c r="E96" s="231" t="s">
        <v>137</v>
      </c>
      <c r="F96" s="231" t="s">
        <v>137</v>
      </c>
      <c r="G96" s="231" t="s">
        <v>137</v>
      </c>
      <c r="H96" s="231" t="s">
        <v>137</v>
      </c>
      <c r="I96" s="231" t="s">
        <v>137</v>
      </c>
      <c r="J96" s="231" t="s">
        <v>137</v>
      </c>
      <c r="K96" s="231" t="s">
        <v>137</v>
      </c>
      <c r="L96" s="231" t="s">
        <v>137</v>
      </c>
      <c r="M96" s="231" t="s">
        <v>137</v>
      </c>
      <c r="N96" s="231" t="s">
        <v>137</v>
      </c>
      <c r="O96" s="231" t="s">
        <v>137</v>
      </c>
      <c r="P96" s="231" t="s">
        <v>137</v>
      </c>
      <c r="Q96" s="231" t="s">
        <v>137</v>
      </c>
      <c r="R96" s="231" t="s">
        <v>137</v>
      </c>
      <c r="S96" s="231" t="s">
        <v>137</v>
      </c>
      <c r="T96" s="231" t="s">
        <v>137</v>
      </c>
      <c r="U96" s="231" t="s">
        <v>137</v>
      </c>
      <c r="V96" s="231" t="s">
        <v>137</v>
      </c>
      <c r="W96" s="231" t="s">
        <v>137</v>
      </c>
      <c r="X96" s="231" t="s">
        <v>137</v>
      </c>
      <c r="Y96" s="231" t="s">
        <v>137</v>
      </c>
      <c r="Z96" s="231" t="s">
        <v>137</v>
      </c>
      <c r="AA96" s="231" t="s">
        <v>137</v>
      </c>
      <c r="AB96" s="231" t="s">
        <v>137</v>
      </c>
      <c r="AC96" s="231" t="s">
        <v>137</v>
      </c>
      <c r="AD96" s="231" t="s">
        <v>137</v>
      </c>
      <c r="AE96" s="231" t="s">
        <v>137</v>
      </c>
      <c r="AF96" s="231" t="s">
        <v>137</v>
      </c>
      <c r="AG96" s="231" t="s">
        <v>137</v>
      </c>
      <c r="AH96" s="231" t="s">
        <v>137</v>
      </c>
      <c r="AI96" s="231" t="s">
        <v>137</v>
      </c>
      <c r="AJ96" s="231" t="s">
        <v>137</v>
      </c>
      <c r="AK96" s="231" t="s">
        <v>137</v>
      </c>
      <c r="AL96" s="231" t="s">
        <v>137</v>
      </c>
      <c r="AM96" s="231" t="s">
        <v>137</v>
      </c>
      <c r="AN96" s="231" t="s">
        <v>137</v>
      </c>
      <c r="AO96" s="231" t="s">
        <v>137</v>
      </c>
      <c r="AP96" s="231" t="s">
        <v>137</v>
      </c>
      <c r="AQ96" s="231" t="s">
        <v>137</v>
      </c>
      <c r="AR96" s="231" t="s">
        <v>137</v>
      </c>
      <c r="AS96" s="231" t="s">
        <v>137</v>
      </c>
      <c r="AT96" s="231" t="s">
        <v>137</v>
      </c>
      <c r="AU96" s="231" t="s">
        <v>137</v>
      </c>
      <c r="AV96" s="231" t="s">
        <v>137</v>
      </c>
      <c r="AW96" s="231" t="s">
        <v>137</v>
      </c>
      <c r="AX96" s="231" t="s">
        <v>137</v>
      </c>
      <c r="AY96" s="231" t="s">
        <v>137</v>
      </c>
      <c r="AZ96" s="231" t="s">
        <v>137</v>
      </c>
      <c r="BA96" s="231" t="s">
        <v>137</v>
      </c>
      <c r="BB96" s="53"/>
      <c r="BC96" s="36"/>
      <c r="BD96" s="53"/>
      <c r="BE96" s="53"/>
      <c r="BF96" s="36"/>
      <c r="BG96" s="53"/>
      <c r="BH96" s="53"/>
      <c r="BI96" s="36"/>
      <c r="BJ96" s="53"/>
      <c r="BK96" s="53"/>
      <c r="BL96" s="36"/>
    </row>
    <row r="97" spans="1:64" ht="13.5" customHeight="1" hidden="1">
      <c r="A97" s="226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53"/>
      <c r="BC97" s="36"/>
      <c r="BD97" s="53"/>
      <c r="BE97" s="53"/>
      <c r="BF97" s="36"/>
      <c r="BG97" s="53"/>
      <c r="BH97" s="53"/>
      <c r="BI97" s="36"/>
      <c r="BJ97" s="53"/>
      <c r="BK97" s="53"/>
      <c r="BL97" s="36"/>
    </row>
    <row r="98" spans="1:64" ht="13.5" customHeight="1" hidden="1">
      <c r="A98" s="226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53"/>
      <c r="BC98" s="36"/>
      <c r="BD98" s="53"/>
      <c r="BE98" s="53"/>
      <c r="BF98" s="36"/>
      <c r="BG98" s="53"/>
      <c r="BH98" s="53"/>
      <c r="BI98" s="36"/>
      <c r="BJ98" s="53"/>
      <c r="BK98" s="53"/>
      <c r="BL98" s="36"/>
    </row>
    <row r="99" spans="1:64" ht="13.5" customHeight="1" hidden="1">
      <c r="A99" s="226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53"/>
      <c r="BC99" s="36"/>
      <c r="BD99" s="53"/>
      <c r="BE99" s="53"/>
      <c r="BF99" s="36"/>
      <c r="BG99" s="53"/>
      <c r="BH99" s="53"/>
      <c r="BI99" s="36"/>
      <c r="BJ99" s="53"/>
      <c r="BK99" s="53"/>
      <c r="BL99" s="36"/>
    </row>
    <row r="100" spans="1:64" ht="13.5" customHeight="1" hidden="1">
      <c r="A100" s="226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53"/>
      <c r="BC100" s="36"/>
      <c r="BD100" s="53"/>
      <c r="BE100" s="53"/>
      <c r="BF100" s="36"/>
      <c r="BG100" s="53"/>
      <c r="BH100" s="53"/>
      <c r="BI100" s="36"/>
      <c r="BJ100" s="53"/>
      <c r="BK100" s="53"/>
      <c r="BL100" s="36"/>
    </row>
    <row r="101" spans="1:64" ht="13.5" customHeight="1" hidden="1">
      <c r="A101" s="226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53"/>
      <c r="BC101" s="36"/>
      <c r="BD101" s="53"/>
      <c r="BE101" s="53"/>
      <c r="BF101" s="36"/>
      <c r="BG101" s="53"/>
      <c r="BH101" s="53"/>
      <c r="BI101" s="36"/>
      <c r="BJ101" s="53"/>
      <c r="BK101" s="53"/>
      <c r="BL101" s="36"/>
    </row>
    <row r="102" spans="1:64" ht="13.5" customHeight="1" hidden="1">
      <c r="A102" s="51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53"/>
      <c r="BC102" s="36"/>
      <c r="BD102" s="53"/>
      <c r="BE102" s="53"/>
      <c r="BF102" s="36"/>
      <c r="BG102" s="53"/>
      <c r="BH102" s="53"/>
      <c r="BI102" s="36"/>
      <c r="BJ102" s="53"/>
      <c r="BK102" s="53"/>
      <c r="BL102" s="36"/>
    </row>
    <row r="103" spans="1:64" ht="13.5" customHeight="1" hidden="1">
      <c r="A103" s="226" t="s">
        <v>290</v>
      </c>
      <c r="B103" s="231" t="s">
        <v>137</v>
      </c>
      <c r="C103" s="231" t="s">
        <v>137</v>
      </c>
      <c r="D103" s="231" t="s">
        <v>137</v>
      </c>
      <c r="E103" s="231" t="s">
        <v>137</v>
      </c>
      <c r="F103" s="231" t="s">
        <v>137</v>
      </c>
      <c r="G103" s="231" t="s">
        <v>137</v>
      </c>
      <c r="H103" s="231" t="s">
        <v>137</v>
      </c>
      <c r="I103" s="231" t="s">
        <v>137</v>
      </c>
      <c r="J103" s="231" t="s">
        <v>137</v>
      </c>
      <c r="K103" s="231" t="s">
        <v>137</v>
      </c>
      <c r="L103" s="231" t="s">
        <v>137</v>
      </c>
      <c r="M103" s="231" t="s">
        <v>137</v>
      </c>
      <c r="N103" s="231" t="s">
        <v>137</v>
      </c>
      <c r="O103" s="231" t="s">
        <v>137</v>
      </c>
      <c r="P103" s="231" t="s">
        <v>137</v>
      </c>
      <c r="Q103" s="231" t="s">
        <v>137</v>
      </c>
      <c r="R103" s="231" t="s">
        <v>137</v>
      </c>
      <c r="S103" s="231" t="s">
        <v>137</v>
      </c>
      <c r="T103" s="231" t="s">
        <v>137</v>
      </c>
      <c r="U103" s="231" t="s">
        <v>137</v>
      </c>
      <c r="V103" s="231" t="s">
        <v>137</v>
      </c>
      <c r="W103" s="231" t="s">
        <v>137</v>
      </c>
      <c r="X103" s="231" t="s">
        <v>137</v>
      </c>
      <c r="Y103" s="231" t="s">
        <v>137</v>
      </c>
      <c r="Z103" s="231" t="s">
        <v>137</v>
      </c>
      <c r="AA103" s="231" t="s">
        <v>137</v>
      </c>
      <c r="AB103" s="231" t="s">
        <v>137</v>
      </c>
      <c r="AC103" s="231" t="s">
        <v>137</v>
      </c>
      <c r="AD103" s="231" t="s">
        <v>137</v>
      </c>
      <c r="AE103" s="231" t="s">
        <v>137</v>
      </c>
      <c r="AF103" s="231" t="s">
        <v>137</v>
      </c>
      <c r="AG103" s="231" t="s">
        <v>137</v>
      </c>
      <c r="AH103" s="231" t="s">
        <v>137</v>
      </c>
      <c r="AI103" s="231" t="s">
        <v>137</v>
      </c>
      <c r="AJ103" s="231" t="s">
        <v>137</v>
      </c>
      <c r="AK103" s="231" t="s">
        <v>137</v>
      </c>
      <c r="AL103" s="231" t="s">
        <v>137</v>
      </c>
      <c r="AM103" s="231" t="s">
        <v>137</v>
      </c>
      <c r="AN103" s="231" t="s">
        <v>137</v>
      </c>
      <c r="AO103" s="231" t="s">
        <v>137</v>
      </c>
      <c r="AP103" s="231" t="s">
        <v>137</v>
      </c>
      <c r="AQ103" s="231" t="s">
        <v>137</v>
      </c>
      <c r="AR103" s="231" t="s">
        <v>137</v>
      </c>
      <c r="AS103" s="231" t="s">
        <v>137</v>
      </c>
      <c r="AT103" s="231" t="s">
        <v>137</v>
      </c>
      <c r="AU103" s="231" t="s">
        <v>137</v>
      </c>
      <c r="AV103" s="231" t="s">
        <v>137</v>
      </c>
      <c r="AW103" s="231" t="s">
        <v>137</v>
      </c>
      <c r="AX103" s="231" t="s">
        <v>137</v>
      </c>
      <c r="AY103" s="231" t="s">
        <v>137</v>
      </c>
      <c r="AZ103" s="231" t="s">
        <v>137</v>
      </c>
      <c r="BA103" s="231" t="s">
        <v>137</v>
      </c>
      <c r="BB103" s="53"/>
      <c r="BC103" s="36"/>
      <c r="BD103" s="53"/>
      <c r="BE103" s="53"/>
      <c r="BF103" s="36"/>
      <c r="BG103" s="53"/>
      <c r="BH103" s="53"/>
      <c r="BI103" s="36"/>
      <c r="BJ103" s="53"/>
      <c r="BK103" s="53"/>
      <c r="BL103" s="36"/>
    </row>
    <row r="104" spans="1:64" ht="13.5" customHeight="1" hidden="1">
      <c r="A104" s="226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53"/>
      <c r="BC104" s="36"/>
      <c r="BD104" s="53"/>
      <c r="BE104" s="53"/>
      <c r="BF104" s="36"/>
      <c r="BG104" s="53"/>
      <c r="BH104" s="53"/>
      <c r="BI104" s="36"/>
      <c r="BJ104" s="53"/>
      <c r="BK104" s="53"/>
      <c r="BL104" s="36"/>
    </row>
    <row r="105" spans="1:64" ht="13.5" customHeight="1" hidden="1">
      <c r="A105" s="226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53"/>
      <c r="BC105" s="36"/>
      <c r="BD105" s="53"/>
      <c r="BE105" s="53"/>
      <c r="BF105" s="36"/>
      <c r="BG105" s="53"/>
      <c r="BH105" s="53"/>
      <c r="BI105" s="36"/>
      <c r="BJ105" s="53"/>
      <c r="BK105" s="53"/>
      <c r="BL105" s="36"/>
    </row>
    <row r="106" spans="1:64" ht="13.5" customHeight="1" hidden="1">
      <c r="A106" s="226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53"/>
      <c r="BC106" s="36"/>
      <c r="BD106" s="53"/>
      <c r="BE106" s="53"/>
      <c r="BF106" s="36"/>
      <c r="BG106" s="53"/>
      <c r="BH106" s="53"/>
      <c r="BI106" s="36"/>
      <c r="BJ106" s="53"/>
      <c r="BK106" s="53"/>
      <c r="BL106" s="36"/>
    </row>
    <row r="107" spans="1:64" ht="13.5" customHeight="1" hidden="1">
      <c r="A107" s="226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53"/>
      <c r="BC107" s="36"/>
      <c r="BD107" s="53"/>
      <c r="BE107" s="53"/>
      <c r="BF107" s="36"/>
      <c r="BG107" s="53"/>
      <c r="BH107" s="53"/>
      <c r="BI107" s="36"/>
      <c r="BJ107" s="53"/>
      <c r="BK107" s="53"/>
      <c r="BL107" s="36"/>
    </row>
    <row r="108" spans="1:64" ht="13.5" customHeight="1" hidden="1">
      <c r="A108" s="226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53"/>
      <c r="BC108" s="36"/>
      <c r="BD108" s="53"/>
      <c r="BE108" s="53"/>
      <c r="BF108" s="36"/>
      <c r="BG108" s="53"/>
      <c r="BH108" s="53"/>
      <c r="BI108" s="36"/>
      <c r="BJ108" s="53"/>
      <c r="BK108" s="53"/>
      <c r="BL108" s="36"/>
    </row>
    <row r="109" spans="1:64" ht="13.5" customHeight="1" hidden="1">
      <c r="A109" s="51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53"/>
      <c r="BC109" s="36"/>
      <c r="BD109" s="53"/>
      <c r="BE109" s="53"/>
      <c r="BF109" s="36"/>
      <c r="BG109" s="53"/>
      <c r="BH109" s="53"/>
      <c r="BI109" s="36"/>
      <c r="BJ109" s="53"/>
      <c r="BK109" s="53"/>
      <c r="BL109" s="36"/>
    </row>
    <row r="110" spans="1:64" ht="13.5" customHeight="1" hidden="1">
      <c r="A110" s="226" t="s">
        <v>291</v>
      </c>
      <c r="B110" s="231" t="s">
        <v>137</v>
      </c>
      <c r="C110" s="231" t="s">
        <v>137</v>
      </c>
      <c r="D110" s="231" t="s">
        <v>137</v>
      </c>
      <c r="E110" s="231" t="s">
        <v>137</v>
      </c>
      <c r="F110" s="231" t="s">
        <v>137</v>
      </c>
      <c r="G110" s="231" t="s">
        <v>137</v>
      </c>
      <c r="H110" s="231" t="s">
        <v>137</v>
      </c>
      <c r="I110" s="231" t="s">
        <v>137</v>
      </c>
      <c r="J110" s="231" t="s">
        <v>137</v>
      </c>
      <c r="K110" s="231" t="s">
        <v>137</v>
      </c>
      <c r="L110" s="231" t="s">
        <v>137</v>
      </c>
      <c r="M110" s="231" t="s">
        <v>137</v>
      </c>
      <c r="N110" s="231" t="s">
        <v>137</v>
      </c>
      <c r="O110" s="231" t="s">
        <v>137</v>
      </c>
      <c r="P110" s="231" t="s">
        <v>137</v>
      </c>
      <c r="Q110" s="231" t="s">
        <v>137</v>
      </c>
      <c r="R110" s="231" t="s">
        <v>137</v>
      </c>
      <c r="S110" s="231" t="s">
        <v>137</v>
      </c>
      <c r="T110" s="231" t="s">
        <v>137</v>
      </c>
      <c r="U110" s="231" t="s">
        <v>137</v>
      </c>
      <c r="V110" s="231" t="s">
        <v>137</v>
      </c>
      <c r="W110" s="231" t="s">
        <v>137</v>
      </c>
      <c r="X110" s="231" t="s">
        <v>137</v>
      </c>
      <c r="Y110" s="231" t="s">
        <v>137</v>
      </c>
      <c r="Z110" s="231" t="s">
        <v>137</v>
      </c>
      <c r="AA110" s="231" t="s">
        <v>137</v>
      </c>
      <c r="AB110" s="231" t="s">
        <v>137</v>
      </c>
      <c r="AC110" s="231" t="s">
        <v>137</v>
      </c>
      <c r="AD110" s="231" t="s">
        <v>137</v>
      </c>
      <c r="AE110" s="231" t="s">
        <v>137</v>
      </c>
      <c r="AF110" s="231" t="s">
        <v>137</v>
      </c>
      <c r="AG110" s="231" t="s">
        <v>137</v>
      </c>
      <c r="AH110" s="231" t="s">
        <v>137</v>
      </c>
      <c r="AI110" s="231" t="s">
        <v>137</v>
      </c>
      <c r="AJ110" s="231" t="s">
        <v>137</v>
      </c>
      <c r="AK110" s="231" t="s">
        <v>137</v>
      </c>
      <c r="AL110" s="231" t="s">
        <v>137</v>
      </c>
      <c r="AM110" s="231" t="s">
        <v>137</v>
      </c>
      <c r="AN110" s="231" t="s">
        <v>137</v>
      </c>
      <c r="AO110" s="231" t="s">
        <v>137</v>
      </c>
      <c r="AP110" s="231" t="s">
        <v>137</v>
      </c>
      <c r="AQ110" s="231" t="s">
        <v>137</v>
      </c>
      <c r="AR110" s="231" t="s">
        <v>137</v>
      </c>
      <c r="AS110" s="231" t="s">
        <v>137</v>
      </c>
      <c r="AT110" s="231" t="s">
        <v>137</v>
      </c>
      <c r="AU110" s="231" t="s">
        <v>137</v>
      </c>
      <c r="AV110" s="231" t="s">
        <v>137</v>
      </c>
      <c r="AW110" s="231" t="s">
        <v>137</v>
      </c>
      <c r="AX110" s="231" t="s">
        <v>137</v>
      </c>
      <c r="AY110" s="231" t="s">
        <v>137</v>
      </c>
      <c r="AZ110" s="231" t="s">
        <v>137</v>
      </c>
      <c r="BA110" s="231" t="s">
        <v>137</v>
      </c>
      <c r="BB110" s="53"/>
      <c r="BC110" s="36"/>
      <c r="BD110" s="53"/>
      <c r="BE110" s="53"/>
      <c r="BF110" s="36"/>
      <c r="BG110" s="53"/>
      <c r="BH110" s="53"/>
      <c r="BI110" s="36"/>
      <c r="BJ110" s="53"/>
      <c r="BK110" s="53"/>
      <c r="BL110" s="36"/>
    </row>
    <row r="111" spans="1:64" ht="13.5" customHeight="1" hidden="1">
      <c r="A111" s="226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53"/>
      <c r="BC111" s="36"/>
      <c r="BD111" s="53"/>
      <c r="BE111" s="53"/>
      <c r="BF111" s="36"/>
      <c r="BG111" s="53"/>
      <c r="BH111" s="53"/>
      <c r="BI111" s="36"/>
      <c r="BJ111" s="53"/>
      <c r="BK111" s="53"/>
      <c r="BL111" s="36"/>
    </row>
    <row r="112" spans="1:64" ht="13.5" customHeight="1" hidden="1">
      <c r="A112" s="226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53"/>
      <c r="BC112" s="36"/>
      <c r="BD112" s="53"/>
      <c r="BE112" s="53"/>
      <c r="BF112" s="36"/>
      <c r="BG112" s="53"/>
      <c r="BH112" s="53"/>
      <c r="BI112" s="36"/>
      <c r="BJ112" s="53"/>
      <c r="BK112" s="53"/>
      <c r="BL112" s="36"/>
    </row>
    <row r="113" spans="1:64" ht="13.5" customHeight="1" hidden="1">
      <c r="A113" s="226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53"/>
      <c r="BC113" s="36"/>
      <c r="BD113" s="53"/>
      <c r="BE113" s="53"/>
      <c r="BF113" s="36"/>
      <c r="BG113" s="53"/>
      <c r="BH113" s="53"/>
      <c r="BI113" s="36"/>
      <c r="BJ113" s="53"/>
      <c r="BK113" s="53"/>
      <c r="BL113" s="36"/>
    </row>
    <row r="114" spans="1:64" ht="13.5" customHeight="1" hidden="1">
      <c r="A114" s="226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53"/>
      <c r="BC114" s="36"/>
      <c r="BD114" s="53"/>
      <c r="BE114" s="53"/>
      <c r="BF114" s="36"/>
      <c r="BG114" s="53"/>
      <c r="BH114" s="53"/>
      <c r="BI114" s="36"/>
      <c r="BJ114" s="53"/>
      <c r="BK114" s="53"/>
      <c r="BL114" s="36"/>
    </row>
    <row r="115" spans="1:64" ht="13.5" customHeight="1" hidden="1">
      <c r="A115" s="226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53"/>
      <c r="BC115" s="36"/>
      <c r="BD115" s="53"/>
      <c r="BE115" s="53"/>
      <c r="BF115" s="36"/>
      <c r="BG115" s="53"/>
      <c r="BH115" s="53"/>
      <c r="BI115" s="36"/>
      <c r="BJ115" s="53"/>
      <c r="BK115" s="53"/>
      <c r="BL115" s="36"/>
    </row>
    <row r="116" spans="1:64" ht="6" customHeight="1">
      <c r="A116" s="36"/>
      <c r="B116" s="36"/>
      <c r="BB116" s="53"/>
      <c r="BC116" s="36"/>
      <c r="BD116" s="53"/>
      <c r="BE116" s="53"/>
      <c r="BF116" s="36"/>
      <c r="BG116" s="53"/>
      <c r="BH116" s="53"/>
      <c r="BI116" s="36"/>
      <c r="BJ116" s="53"/>
      <c r="BK116" s="53"/>
      <c r="BL116" s="36"/>
    </row>
    <row r="117" spans="1:64" ht="12.75" customHeight="1">
      <c r="A117" s="232" t="s">
        <v>295</v>
      </c>
      <c r="B117" s="232"/>
      <c r="C117" s="232"/>
      <c r="D117" s="232"/>
      <c r="E117" s="232"/>
      <c r="F117" s="232"/>
      <c r="G117" s="13"/>
      <c r="H117" s="233" t="s">
        <v>296</v>
      </c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36"/>
      <c r="Y117" s="13" t="s">
        <v>19</v>
      </c>
      <c r="Z117" s="234" t="s">
        <v>297</v>
      </c>
      <c r="AA117" s="234"/>
      <c r="AB117" s="234"/>
      <c r="AC117" s="234"/>
      <c r="AD117" s="234"/>
      <c r="AE117" s="234"/>
      <c r="AF117" s="234"/>
      <c r="AG117" s="36"/>
      <c r="AH117" s="36"/>
      <c r="AI117" s="36"/>
      <c r="AJ117" s="36"/>
      <c r="AK117" s="36"/>
      <c r="AL117" s="36"/>
      <c r="AM117" s="36"/>
      <c r="AN117" s="36"/>
      <c r="AO117" s="54"/>
      <c r="AP117" s="36"/>
      <c r="AQ117" s="36"/>
      <c r="AR117" s="55" t="s">
        <v>294</v>
      </c>
      <c r="AS117" s="234" t="s">
        <v>298</v>
      </c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</row>
    <row r="118" spans="1:64" ht="3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54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53"/>
      <c r="BB118" s="53"/>
      <c r="BC118" s="36"/>
      <c r="BD118" s="53"/>
      <c r="BE118" s="53"/>
      <c r="BF118" s="36"/>
      <c r="BG118" s="53"/>
      <c r="BH118" s="53"/>
      <c r="BI118" s="36"/>
      <c r="BJ118" s="53"/>
      <c r="BK118" s="53"/>
      <c r="BL118" s="36"/>
    </row>
    <row r="119" spans="1:64" ht="12" customHeight="1">
      <c r="A119" s="36"/>
      <c r="B119" s="36"/>
      <c r="C119" s="36"/>
      <c r="D119" s="36"/>
      <c r="E119" s="36"/>
      <c r="F119" s="36"/>
      <c r="G119" s="13" t="s">
        <v>293</v>
      </c>
      <c r="H119" s="233" t="s">
        <v>299</v>
      </c>
      <c r="I119" s="233"/>
      <c r="J119" s="233"/>
      <c r="K119" s="233"/>
      <c r="L119" s="233"/>
      <c r="M119" s="233"/>
      <c r="N119" s="233"/>
      <c r="O119" s="233"/>
      <c r="P119" s="233"/>
      <c r="Q119" s="233"/>
      <c r="R119" s="36"/>
      <c r="S119" s="36"/>
      <c r="T119" s="36"/>
      <c r="U119" s="53"/>
      <c r="V119" s="36"/>
      <c r="W119" s="36"/>
      <c r="X119" s="36"/>
      <c r="Y119" s="13" t="s">
        <v>7</v>
      </c>
      <c r="Z119" s="233" t="s">
        <v>300</v>
      </c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36"/>
      <c r="AR119" s="13" t="s">
        <v>283</v>
      </c>
      <c r="AS119" s="234" t="s">
        <v>301</v>
      </c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53"/>
      <c r="BH119" s="53"/>
      <c r="BI119" s="36"/>
      <c r="BJ119" s="53"/>
      <c r="BK119" s="53"/>
      <c r="BL119" s="36"/>
    </row>
    <row r="120" spans="1:64" ht="3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53"/>
      <c r="BB120" s="53"/>
      <c r="BC120" s="36"/>
      <c r="BD120" s="53"/>
      <c r="BE120" s="53"/>
      <c r="BF120" s="36"/>
      <c r="BG120" s="53"/>
      <c r="BH120" s="53"/>
      <c r="BI120" s="36"/>
      <c r="BJ120" s="53"/>
      <c r="BK120" s="53"/>
      <c r="BL120" s="36"/>
    </row>
    <row r="121" spans="1:64" ht="12.75" customHeight="1">
      <c r="A121" s="36"/>
      <c r="B121" s="36"/>
      <c r="C121" s="36"/>
      <c r="D121" s="36"/>
      <c r="E121" s="36"/>
      <c r="F121" s="36"/>
      <c r="G121" s="13" t="s">
        <v>292</v>
      </c>
      <c r="H121" s="233" t="s">
        <v>302</v>
      </c>
      <c r="I121" s="233"/>
      <c r="J121" s="233"/>
      <c r="K121" s="233"/>
      <c r="L121" s="233"/>
      <c r="M121" s="233"/>
      <c r="N121" s="233"/>
      <c r="O121" s="233"/>
      <c r="P121" s="233"/>
      <c r="Q121" s="233"/>
      <c r="R121" s="36"/>
      <c r="S121" s="36"/>
      <c r="T121" s="36"/>
      <c r="U121" s="53"/>
      <c r="V121" s="36"/>
      <c r="W121" s="36"/>
      <c r="X121" s="36"/>
      <c r="Y121" s="13" t="s">
        <v>290</v>
      </c>
      <c r="Z121" s="233" t="s">
        <v>303</v>
      </c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36"/>
      <c r="AR121" s="13" t="s">
        <v>137</v>
      </c>
      <c r="AS121" s="233" t="s">
        <v>304</v>
      </c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36"/>
      <c r="BD121" s="53"/>
      <c r="BE121" s="53"/>
      <c r="BF121" s="36"/>
      <c r="BG121" s="53"/>
      <c r="BH121" s="53"/>
      <c r="BI121" s="36"/>
      <c r="BJ121" s="53"/>
      <c r="BK121" s="53"/>
      <c r="BL121" s="36"/>
    </row>
    <row r="122" spans="1:64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53"/>
      <c r="BB122" s="53"/>
      <c r="BC122" s="36"/>
      <c r="BD122" s="53"/>
      <c r="BE122" s="53"/>
      <c r="BF122" s="36"/>
      <c r="BG122" s="53"/>
      <c r="BH122" s="53"/>
      <c r="BI122" s="36"/>
      <c r="BJ122" s="53"/>
      <c r="BK122" s="53"/>
      <c r="BL122" s="36"/>
    </row>
    <row r="123" spans="1:64" ht="18" customHeight="1">
      <c r="A123" s="235" t="s">
        <v>305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53"/>
      <c r="BC123" s="36"/>
      <c r="BD123" s="53"/>
      <c r="BE123" s="53"/>
      <c r="BF123" s="36"/>
      <c r="BG123" s="53"/>
      <c r="BH123" s="53"/>
      <c r="BI123" s="36"/>
      <c r="BJ123" s="53"/>
      <c r="BK123" s="53"/>
      <c r="BL123" s="36"/>
    </row>
    <row r="124" spans="1:64" ht="3" customHeight="1">
      <c r="A124" s="235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</row>
    <row r="125" spans="1:68" ht="12.75" customHeight="1">
      <c r="A125" s="220" t="s">
        <v>268</v>
      </c>
      <c r="B125" s="236" t="s">
        <v>306</v>
      </c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 t="s">
        <v>307</v>
      </c>
      <c r="U125" s="236"/>
      <c r="V125" s="236"/>
      <c r="W125" s="236"/>
      <c r="X125" s="236"/>
      <c r="Y125" s="236"/>
      <c r="Z125" s="236"/>
      <c r="AA125" s="236"/>
      <c r="AB125" s="236"/>
      <c r="AC125" s="236" t="s">
        <v>308</v>
      </c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20" t="s">
        <v>309</v>
      </c>
      <c r="AY125" s="220"/>
      <c r="AZ125" s="220"/>
      <c r="BA125" s="220"/>
      <c r="BB125" s="220"/>
      <c r="BC125" s="220"/>
      <c r="BD125" s="236" t="s">
        <v>310</v>
      </c>
      <c r="BE125" s="236"/>
      <c r="BF125" s="236"/>
      <c r="BG125" s="236" t="s">
        <v>164</v>
      </c>
      <c r="BH125" s="236"/>
      <c r="BI125" s="236"/>
      <c r="BJ125" s="236" t="s">
        <v>311</v>
      </c>
      <c r="BK125" s="236"/>
      <c r="BL125" s="236"/>
      <c r="BM125" s="236"/>
      <c r="BN125" s="220" t="s">
        <v>312</v>
      </c>
      <c r="BO125" s="220"/>
      <c r="BP125" s="220"/>
    </row>
    <row r="126" spans="1:68" ht="32.25" customHeight="1">
      <c r="A126" s="220"/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 t="s">
        <v>120</v>
      </c>
      <c r="AD126" s="236"/>
      <c r="AE126" s="236"/>
      <c r="AF126" s="236"/>
      <c r="AG126" s="236"/>
      <c r="AH126" s="236"/>
      <c r="AI126" s="236"/>
      <c r="AJ126" s="236" t="s">
        <v>123</v>
      </c>
      <c r="AK126" s="236"/>
      <c r="AL126" s="236"/>
      <c r="AM126" s="236"/>
      <c r="AN126" s="236"/>
      <c r="AO126" s="236"/>
      <c r="AP126" s="236"/>
      <c r="AQ126" s="236" t="s">
        <v>313</v>
      </c>
      <c r="AR126" s="236"/>
      <c r="AS126" s="236"/>
      <c r="AT126" s="236"/>
      <c r="AU126" s="236"/>
      <c r="AV126" s="236"/>
      <c r="AW126" s="236"/>
      <c r="AX126" s="236" t="s">
        <v>314</v>
      </c>
      <c r="AY126" s="236"/>
      <c r="AZ126" s="236"/>
      <c r="BA126" s="236" t="s">
        <v>315</v>
      </c>
      <c r="BB126" s="236"/>
      <c r="BC126" s="236"/>
      <c r="BD126" s="236"/>
      <c r="BE126" s="237"/>
      <c r="BF126" s="236"/>
      <c r="BG126" s="236"/>
      <c r="BH126" s="237"/>
      <c r="BI126" s="236"/>
      <c r="BJ126" s="236"/>
      <c r="BK126" s="237"/>
      <c r="BL126" s="237"/>
      <c r="BM126" s="236"/>
      <c r="BN126" s="220"/>
      <c r="BO126" s="237"/>
      <c r="BP126" s="220"/>
    </row>
    <row r="127" spans="1:68" ht="12" customHeight="1">
      <c r="A127" s="220"/>
      <c r="B127" s="236" t="s">
        <v>164</v>
      </c>
      <c r="C127" s="236"/>
      <c r="D127" s="236"/>
      <c r="E127" s="236"/>
      <c r="F127" s="236"/>
      <c r="G127" s="236"/>
      <c r="H127" s="236" t="s">
        <v>316</v>
      </c>
      <c r="I127" s="236"/>
      <c r="J127" s="236"/>
      <c r="K127" s="236"/>
      <c r="L127" s="236"/>
      <c r="M127" s="236"/>
      <c r="N127" s="236" t="s">
        <v>317</v>
      </c>
      <c r="O127" s="236"/>
      <c r="P127" s="236"/>
      <c r="Q127" s="236"/>
      <c r="R127" s="236"/>
      <c r="S127" s="236"/>
      <c r="T127" s="236" t="s">
        <v>164</v>
      </c>
      <c r="U127" s="236"/>
      <c r="V127" s="236"/>
      <c r="W127" s="236" t="s">
        <v>316</v>
      </c>
      <c r="X127" s="236"/>
      <c r="Y127" s="236"/>
      <c r="Z127" s="236" t="s">
        <v>317</v>
      </c>
      <c r="AA127" s="236"/>
      <c r="AB127" s="236"/>
      <c r="AC127" s="236" t="s">
        <v>164</v>
      </c>
      <c r="AD127" s="236"/>
      <c r="AE127" s="236"/>
      <c r="AF127" s="236" t="s">
        <v>316</v>
      </c>
      <c r="AG127" s="236"/>
      <c r="AH127" s="236" t="s">
        <v>317</v>
      </c>
      <c r="AI127" s="236"/>
      <c r="AJ127" s="236" t="s">
        <v>164</v>
      </c>
      <c r="AK127" s="236"/>
      <c r="AL127" s="236"/>
      <c r="AM127" s="236" t="s">
        <v>316</v>
      </c>
      <c r="AN127" s="236"/>
      <c r="AO127" s="236" t="s">
        <v>317</v>
      </c>
      <c r="AP127" s="236"/>
      <c r="AQ127" s="236" t="s">
        <v>164</v>
      </c>
      <c r="AR127" s="236"/>
      <c r="AS127" s="236"/>
      <c r="AT127" s="236" t="s">
        <v>316</v>
      </c>
      <c r="AU127" s="236"/>
      <c r="AV127" s="236" t="s">
        <v>317</v>
      </c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7"/>
      <c r="BL127" s="237"/>
      <c r="BM127" s="236"/>
      <c r="BN127" s="220"/>
      <c r="BO127" s="237"/>
      <c r="BP127" s="220"/>
    </row>
    <row r="128" spans="1:68" ht="21.75" customHeight="1">
      <c r="A128" s="220"/>
      <c r="B128" s="238" t="s">
        <v>318</v>
      </c>
      <c r="C128" s="238"/>
      <c r="D128" s="238"/>
      <c r="E128" s="239" t="s">
        <v>319</v>
      </c>
      <c r="F128" s="239"/>
      <c r="G128" s="239"/>
      <c r="H128" s="238" t="s">
        <v>318</v>
      </c>
      <c r="I128" s="238"/>
      <c r="J128" s="238"/>
      <c r="K128" s="239" t="s">
        <v>319</v>
      </c>
      <c r="L128" s="239"/>
      <c r="M128" s="239"/>
      <c r="N128" s="238" t="s">
        <v>318</v>
      </c>
      <c r="O128" s="238"/>
      <c r="P128" s="238"/>
      <c r="Q128" s="239" t="s">
        <v>319</v>
      </c>
      <c r="R128" s="239"/>
      <c r="S128" s="239"/>
      <c r="T128" s="238" t="s">
        <v>318</v>
      </c>
      <c r="U128" s="238"/>
      <c r="V128" s="238"/>
      <c r="W128" s="238" t="s">
        <v>318</v>
      </c>
      <c r="X128" s="238"/>
      <c r="Y128" s="238"/>
      <c r="Z128" s="238" t="s">
        <v>318</v>
      </c>
      <c r="AA128" s="238"/>
      <c r="AB128" s="238"/>
      <c r="AC128" s="238" t="s">
        <v>318</v>
      </c>
      <c r="AD128" s="238"/>
      <c r="AE128" s="238"/>
      <c r="AF128" s="238" t="s">
        <v>318</v>
      </c>
      <c r="AG128" s="238"/>
      <c r="AH128" s="238" t="s">
        <v>318</v>
      </c>
      <c r="AI128" s="238"/>
      <c r="AJ128" s="238" t="s">
        <v>318</v>
      </c>
      <c r="AK128" s="238"/>
      <c r="AL128" s="238"/>
      <c r="AM128" s="238" t="s">
        <v>318</v>
      </c>
      <c r="AN128" s="238"/>
      <c r="AO128" s="238" t="s">
        <v>318</v>
      </c>
      <c r="AP128" s="238"/>
      <c r="AQ128" s="238" t="s">
        <v>318</v>
      </c>
      <c r="AR128" s="238"/>
      <c r="AS128" s="238"/>
      <c r="AT128" s="238" t="s">
        <v>318</v>
      </c>
      <c r="AU128" s="238"/>
      <c r="AV128" s="238" t="s">
        <v>318</v>
      </c>
      <c r="AW128" s="238"/>
      <c r="AX128" s="238" t="s">
        <v>318</v>
      </c>
      <c r="AY128" s="238"/>
      <c r="AZ128" s="238"/>
      <c r="BA128" s="238" t="s">
        <v>318</v>
      </c>
      <c r="BB128" s="238"/>
      <c r="BC128" s="238"/>
      <c r="BD128" s="238" t="s">
        <v>318</v>
      </c>
      <c r="BE128" s="238"/>
      <c r="BF128" s="238"/>
      <c r="BG128" s="238" t="s">
        <v>318</v>
      </c>
      <c r="BH128" s="238"/>
      <c r="BI128" s="238"/>
      <c r="BJ128" s="236"/>
      <c r="BK128" s="236"/>
      <c r="BL128" s="236"/>
      <c r="BM128" s="236"/>
      <c r="BN128" s="220"/>
      <c r="BO128" s="220"/>
      <c r="BP128" s="220"/>
    </row>
    <row r="129" spans="1:68" ht="12" customHeight="1">
      <c r="A129" s="13" t="s">
        <v>281</v>
      </c>
      <c r="B129" s="227" t="s">
        <v>320</v>
      </c>
      <c r="C129" s="227"/>
      <c r="D129" s="227"/>
      <c r="E129" s="227" t="s">
        <v>216</v>
      </c>
      <c r="F129" s="227"/>
      <c r="G129" s="227"/>
      <c r="H129" s="227" t="s">
        <v>321</v>
      </c>
      <c r="I129" s="227"/>
      <c r="J129" s="227"/>
      <c r="K129" s="227" t="s">
        <v>217</v>
      </c>
      <c r="L129" s="227"/>
      <c r="M129" s="227"/>
      <c r="N129" s="227" t="s">
        <v>322</v>
      </c>
      <c r="O129" s="227"/>
      <c r="P129" s="227"/>
      <c r="Q129" s="227" t="s">
        <v>219</v>
      </c>
      <c r="R129" s="227"/>
      <c r="S129" s="227"/>
      <c r="T129" s="227" t="s">
        <v>252</v>
      </c>
      <c r="U129" s="227"/>
      <c r="V129" s="227"/>
      <c r="W129" s="227"/>
      <c r="X129" s="227"/>
      <c r="Y129" s="227"/>
      <c r="Z129" s="227" t="s">
        <v>252</v>
      </c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 t="s">
        <v>323</v>
      </c>
      <c r="BE129" s="227"/>
      <c r="BF129" s="227"/>
      <c r="BG129" s="227" t="s">
        <v>324</v>
      </c>
      <c r="BH129" s="227"/>
      <c r="BI129" s="227"/>
      <c r="BJ129" s="227"/>
      <c r="BK129" s="227"/>
      <c r="BL129" s="227"/>
      <c r="BM129" s="227"/>
      <c r="BN129" s="227"/>
      <c r="BO129" s="227"/>
      <c r="BP129" s="227"/>
    </row>
    <row r="130" spans="1:68" ht="12" customHeight="1">
      <c r="A130" s="13" t="s">
        <v>282</v>
      </c>
      <c r="B130" s="227" t="s">
        <v>325</v>
      </c>
      <c r="C130" s="227"/>
      <c r="D130" s="227"/>
      <c r="E130" s="227" t="s">
        <v>326</v>
      </c>
      <c r="F130" s="227"/>
      <c r="G130" s="227"/>
      <c r="H130" s="227" t="s">
        <v>327</v>
      </c>
      <c r="I130" s="227"/>
      <c r="J130" s="227"/>
      <c r="K130" s="227" t="s">
        <v>227</v>
      </c>
      <c r="L130" s="227"/>
      <c r="M130" s="227"/>
      <c r="N130" s="227" t="s">
        <v>328</v>
      </c>
      <c r="O130" s="227"/>
      <c r="P130" s="227"/>
      <c r="Q130" s="227" t="s">
        <v>228</v>
      </c>
      <c r="R130" s="227"/>
      <c r="S130" s="227"/>
      <c r="T130" s="227" t="s">
        <v>252</v>
      </c>
      <c r="U130" s="227"/>
      <c r="V130" s="227"/>
      <c r="W130" s="227" t="s">
        <v>241</v>
      </c>
      <c r="X130" s="227"/>
      <c r="Y130" s="227"/>
      <c r="Z130" s="227" t="s">
        <v>241</v>
      </c>
      <c r="AA130" s="227"/>
      <c r="AB130" s="227"/>
      <c r="AC130" s="227" t="s">
        <v>242</v>
      </c>
      <c r="AD130" s="227"/>
      <c r="AE130" s="227"/>
      <c r="AF130" s="227"/>
      <c r="AG130" s="227"/>
      <c r="AH130" s="227" t="s">
        <v>242</v>
      </c>
      <c r="AI130" s="227"/>
      <c r="AJ130" s="227" t="s">
        <v>241</v>
      </c>
      <c r="AK130" s="227"/>
      <c r="AL130" s="227"/>
      <c r="AM130" s="227"/>
      <c r="AN130" s="227"/>
      <c r="AO130" s="227" t="s">
        <v>241</v>
      </c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 t="s">
        <v>323</v>
      </c>
      <c r="BE130" s="227"/>
      <c r="BF130" s="227"/>
      <c r="BG130" s="227" t="s">
        <v>324</v>
      </c>
      <c r="BH130" s="227"/>
      <c r="BI130" s="227"/>
      <c r="BJ130" s="227"/>
      <c r="BK130" s="227"/>
      <c r="BL130" s="227"/>
      <c r="BM130" s="227"/>
      <c r="BN130" s="227"/>
      <c r="BO130" s="227"/>
      <c r="BP130" s="227"/>
    </row>
    <row r="131" spans="1:68" ht="12" customHeight="1">
      <c r="A131" s="13" t="s">
        <v>283</v>
      </c>
      <c r="B131" s="227" t="s">
        <v>329</v>
      </c>
      <c r="C131" s="227"/>
      <c r="D131" s="227"/>
      <c r="E131" s="227" t="s">
        <v>330</v>
      </c>
      <c r="F131" s="227"/>
      <c r="G131" s="227"/>
      <c r="H131" s="227" t="s">
        <v>331</v>
      </c>
      <c r="I131" s="227"/>
      <c r="J131" s="227"/>
      <c r="K131" s="227" t="s">
        <v>229</v>
      </c>
      <c r="L131" s="227"/>
      <c r="M131" s="227"/>
      <c r="N131" s="227" t="s">
        <v>323</v>
      </c>
      <c r="O131" s="227"/>
      <c r="P131" s="227"/>
      <c r="Q131" s="227" t="s">
        <v>218</v>
      </c>
      <c r="R131" s="227"/>
      <c r="S131" s="227"/>
      <c r="T131" s="227" t="s">
        <v>241</v>
      </c>
      <c r="U131" s="227"/>
      <c r="V131" s="227"/>
      <c r="W131" s="227" t="s">
        <v>241</v>
      </c>
      <c r="X131" s="227"/>
      <c r="Y131" s="227"/>
      <c r="Z131" s="227"/>
      <c r="AA131" s="227"/>
      <c r="AB131" s="227"/>
      <c r="AC131" s="227" t="s">
        <v>241</v>
      </c>
      <c r="AD131" s="227"/>
      <c r="AE131" s="227"/>
      <c r="AF131" s="227" t="s">
        <v>241</v>
      </c>
      <c r="AG131" s="227"/>
      <c r="AH131" s="227"/>
      <c r="AI131" s="227"/>
      <c r="AJ131" s="227" t="s">
        <v>242</v>
      </c>
      <c r="AK131" s="227"/>
      <c r="AL131" s="227"/>
      <c r="AM131" s="227"/>
      <c r="AN131" s="227"/>
      <c r="AO131" s="227" t="s">
        <v>242</v>
      </c>
      <c r="AP131" s="227"/>
      <c r="AQ131" s="227" t="s">
        <v>240</v>
      </c>
      <c r="AR131" s="227"/>
      <c r="AS131" s="227"/>
      <c r="AT131" s="227"/>
      <c r="AU131" s="227"/>
      <c r="AV131" s="227" t="s">
        <v>240</v>
      </c>
      <c r="AW131" s="227"/>
      <c r="AX131" s="227" t="s">
        <v>240</v>
      </c>
      <c r="AY131" s="227"/>
      <c r="AZ131" s="227"/>
      <c r="BA131" s="227" t="s">
        <v>252</v>
      </c>
      <c r="BB131" s="227"/>
      <c r="BC131" s="227"/>
      <c r="BD131" s="227" t="s">
        <v>252</v>
      </c>
      <c r="BE131" s="227"/>
      <c r="BF131" s="227"/>
      <c r="BG131" s="227" t="s">
        <v>332</v>
      </c>
      <c r="BH131" s="227"/>
      <c r="BI131" s="227"/>
      <c r="BJ131" s="227"/>
      <c r="BK131" s="227"/>
      <c r="BL131" s="227"/>
      <c r="BM131" s="227"/>
      <c r="BN131" s="227"/>
      <c r="BO131" s="227"/>
      <c r="BP131" s="227"/>
    </row>
    <row r="132" spans="1:68" ht="13.5" customHeight="1" hidden="1">
      <c r="A132" s="13" t="s">
        <v>284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</row>
    <row r="133" spans="1:68" ht="13.5" customHeight="1" hidden="1">
      <c r="A133" s="13" t="s">
        <v>285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</row>
    <row r="134" spans="1:68" ht="13.5" customHeight="1" hidden="1">
      <c r="A134" s="13" t="s">
        <v>286</v>
      </c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</row>
    <row r="135" spans="1:68" ht="13.5" customHeight="1" hidden="1">
      <c r="A135" s="13" t="s">
        <v>287</v>
      </c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</row>
    <row r="136" spans="1:68" ht="13.5" customHeight="1" hidden="1">
      <c r="A136" s="13" t="s">
        <v>288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</row>
    <row r="137" spans="1:68" ht="13.5" customHeight="1" hidden="1">
      <c r="A137" s="13" t="s">
        <v>289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</row>
    <row r="138" spans="1:68" ht="13.5" customHeight="1" hidden="1">
      <c r="A138" s="13" t="s">
        <v>290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</row>
    <row r="139" spans="1:68" ht="13.5" customHeight="1" hidden="1">
      <c r="A139" s="13" t="s">
        <v>291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</row>
    <row r="140" spans="1:68" ht="12" customHeight="1">
      <c r="A140" s="56" t="s">
        <v>164</v>
      </c>
      <c r="B140" s="240" t="s">
        <v>333</v>
      </c>
      <c r="C140" s="240"/>
      <c r="D140" s="240"/>
      <c r="E140" s="240" t="s">
        <v>260</v>
      </c>
      <c r="F140" s="240"/>
      <c r="G140" s="240"/>
      <c r="H140" s="240"/>
      <c r="I140" s="240"/>
      <c r="J140" s="240"/>
      <c r="K140" s="240" t="s">
        <v>334</v>
      </c>
      <c r="L140" s="240"/>
      <c r="M140" s="240"/>
      <c r="N140" s="240"/>
      <c r="O140" s="240"/>
      <c r="P140" s="240"/>
      <c r="Q140" s="240" t="s">
        <v>335</v>
      </c>
      <c r="R140" s="240"/>
      <c r="S140" s="240"/>
      <c r="T140" s="240" t="s">
        <v>336</v>
      </c>
      <c r="U140" s="240"/>
      <c r="V140" s="240"/>
      <c r="W140" s="240"/>
      <c r="X140" s="240"/>
      <c r="Y140" s="240"/>
      <c r="Z140" s="240"/>
      <c r="AA140" s="240"/>
      <c r="AB140" s="240"/>
      <c r="AC140" s="240" t="s">
        <v>240</v>
      </c>
      <c r="AD140" s="240"/>
      <c r="AE140" s="240"/>
      <c r="AF140" s="240"/>
      <c r="AG140" s="240"/>
      <c r="AH140" s="240"/>
      <c r="AI140" s="240"/>
      <c r="AJ140" s="240" t="s">
        <v>240</v>
      </c>
      <c r="AK140" s="240"/>
      <c r="AL140" s="240"/>
      <c r="AM140" s="240"/>
      <c r="AN140" s="240"/>
      <c r="AO140" s="240"/>
      <c r="AP140" s="240"/>
      <c r="AQ140" s="240" t="s">
        <v>240</v>
      </c>
      <c r="AR140" s="240"/>
      <c r="AS140" s="240"/>
      <c r="AT140" s="240"/>
      <c r="AU140" s="240"/>
      <c r="AV140" s="240"/>
      <c r="AW140" s="240"/>
      <c r="AX140" s="240" t="s">
        <v>240</v>
      </c>
      <c r="AY140" s="240"/>
      <c r="AZ140" s="240"/>
      <c r="BA140" s="240" t="s">
        <v>252</v>
      </c>
      <c r="BB140" s="240"/>
      <c r="BC140" s="240"/>
      <c r="BD140" s="240" t="s">
        <v>337</v>
      </c>
      <c r="BE140" s="240"/>
      <c r="BF140" s="240"/>
      <c r="BG140" s="240" t="s">
        <v>338</v>
      </c>
      <c r="BH140" s="240"/>
      <c r="BI140" s="240"/>
      <c r="BJ140" s="227"/>
      <c r="BK140" s="227"/>
      <c r="BL140" s="227"/>
      <c r="BM140" s="227"/>
      <c r="BN140" s="227"/>
      <c r="BO140" s="227"/>
      <c r="BP140" s="227"/>
    </row>
    <row r="141" spans="1:64" ht="3" customHeight="1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25"/>
      <c r="BG141" s="225"/>
      <c r="BH141" s="225"/>
      <c r="BI141" s="225"/>
      <c r="BJ141" s="225"/>
      <c r="BK141" s="225"/>
      <c r="BL141" s="225"/>
    </row>
    <row r="142" spans="1:61" ht="13.5" customHeight="1" hidden="1">
      <c r="A142" s="242" t="s">
        <v>268</v>
      </c>
      <c r="B142" s="242" t="s">
        <v>339</v>
      </c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 t="s">
        <v>307</v>
      </c>
      <c r="U142" s="242"/>
      <c r="V142" s="242"/>
      <c r="W142" s="242"/>
      <c r="X142" s="242"/>
      <c r="Y142" s="242"/>
      <c r="Z142" s="242"/>
      <c r="AA142" s="242"/>
      <c r="AB142" s="242"/>
      <c r="AC142" s="242" t="s">
        <v>308</v>
      </c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 t="s">
        <v>309</v>
      </c>
      <c r="AR142" s="242"/>
      <c r="AS142" s="242"/>
      <c r="AT142" s="242"/>
      <c r="AU142" s="242"/>
      <c r="AV142" s="242"/>
      <c r="AW142" s="242" t="s">
        <v>310</v>
      </c>
      <c r="AX142" s="242"/>
      <c r="AY142" s="242"/>
      <c r="AZ142" s="242" t="s">
        <v>164</v>
      </c>
      <c r="BA142" s="242"/>
      <c r="BB142" s="242"/>
      <c r="BC142" s="242" t="s">
        <v>311</v>
      </c>
      <c r="BD142" s="242"/>
      <c r="BE142" s="242"/>
      <c r="BF142" s="242"/>
      <c r="BG142" s="225" t="s">
        <v>312</v>
      </c>
      <c r="BH142" s="225"/>
      <c r="BI142" s="225"/>
    </row>
    <row r="143" spans="1:61" ht="13.5" customHeight="1" hidden="1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 t="s">
        <v>123</v>
      </c>
      <c r="AD143" s="242"/>
      <c r="AE143" s="242"/>
      <c r="AF143" s="242"/>
      <c r="AG143" s="242"/>
      <c r="AH143" s="242"/>
      <c r="AI143" s="242"/>
      <c r="AJ143" s="242" t="s">
        <v>313</v>
      </c>
      <c r="AK143" s="242"/>
      <c r="AL143" s="242"/>
      <c r="AM143" s="242"/>
      <c r="AN143" s="242"/>
      <c r="AO143" s="242"/>
      <c r="AP143" s="242"/>
      <c r="AQ143" s="242" t="s">
        <v>314</v>
      </c>
      <c r="AR143" s="242"/>
      <c r="AS143" s="242"/>
      <c r="AT143" s="242" t="s">
        <v>315</v>
      </c>
      <c r="AU143" s="242"/>
      <c r="AV143" s="242"/>
      <c r="AW143" s="242"/>
      <c r="AX143" s="237"/>
      <c r="AY143" s="242"/>
      <c r="AZ143" s="242"/>
      <c r="BA143" s="237"/>
      <c r="BB143" s="242"/>
      <c r="BC143" s="242"/>
      <c r="BD143" s="237"/>
      <c r="BE143" s="237"/>
      <c r="BF143" s="242"/>
      <c r="BG143" s="225"/>
      <c r="BH143" s="237"/>
      <c r="BI143" s="225"/>
    </row>
    <row r="144" spans="1:61" ht="13.5" customHeight="1" hidden="1">
      <c r="A144" s="242"/>
      <c r="B144" s="242" t="s">
        <v>164</v>
      </c>
      <c r="C144" s="242"/>
      <c r="D144" s="242"/>
      <c r="E144" s="242"/>
      <c r="F144" s="242"/>
      <c r="G144" s="242"/>
      <c r="H144" s="242" t="s">
        <v>316</v>
      </c>
      <c r="I144" s="242"/>
      <c r="J144" s="242"/>
      <c r="K144" s="242"/>
      <c r="L144" s="242"/>
      <c r="M144" s="242"/>
      <c r="N144" s="242" t="s">
        <v>317</v>
      </c>
      <c r="O144" s="242"/>
      <c r="P144" s="242"/>
      <c r="Q144" s="242"/>
      <c r="R144" s="242"/>
      <c r="S144" s="242"/>
      <c r="T144" s="242" t="s">
        <v>164</v>
      </c>
      <c r="U144" s="242"/>
      <c r="V144" s="242"/>
      <c r="W144" s="242" t="s">
        <v>316</v>
      </c>
      <c r="X144" s="242"/>
      <c r="Y144" s="242"/>
      <c r="Z144" s="242" t="s">
        <v>317</v>
      </c>
      <c r="AA144" s="242"/>
      <c r="AB144" s="242"/>
      <c r="AC144" s="242" t="s">
        <v>164</v>
      </c>
      <c r="AD144" s="242"/>
      <c r="AE144" s="242"/>
      <c r="AF144" s="242" t="s">
        <v>316</v>
      </c>
      <c r="AG144" s="242"/>
      <c r="AH144" s="242" t="s">
        <v>317</v>
      </c>
      <c r="AI144" s="242"/>
      <c r="AJ144" s="242" t="s">
        <v>164</v>
      </c>
      <c r="AK144" s="242"/>
      <c r="AL144" s="242"/>
      <c r="AM144" s="242" t="s">
        <v>316</v>
      </c>
      <c r="AN144" s="242"/>
      <c r="AO144" s="242" t="s">
        <v>317</v>
      </c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37"/>
      <c r="BE144" s="237"/>
      <c r="BF144" s="242"/>
      <c r="BG144" s="225"/>
      <c r="BH144" s="237"/>
      <c r="BI144" s="225"/>
    </row>
    <row r="145" spans="1:61" ht="13.5" customHeight="1" hidden="1">
      <c r="A145" s="242"/>
      <c r="B145" s="243" t="s">
        <v>318</v>
      </c>
      <c r="C145" s="243"/>
      <c r="D145" s="243"/>
      <c r="E145" s="243" t="s">
        <v>319</v>
      </c>
      <c r="F145" s="243"/>
      <c r="G145" s="243"/>
      <c r="H145" s="243" t="s">
        <v>318</v>
      </c>
      <c r="I145" s="243"/>
      <c r="J145" s="243"/>
      <c r="K145" s="243" t="s">
        <v>319</v>
      </c>
      <c r="L145" s="243"/>
      <c r="M145" s="243"/>
      <c r="N145" s="243" t="s">
        <v>318</v>
      </c>
      <c r="O145" s="243"/>
      <c r="P145" s="243"/>
      <c r="Q145" s="243" t="s">
        <v>319</v>
      </c>
      <c r="R145" s="243"/>
      <c r="S145" s="243"/>
      <c r="T145" s="243" t="s">
        <v>318</v>
      </c>
      <c r="U145" s="243"/>
      <c r="V145" s="243"/>
      <c r="W145" s="243" t="s">
        <v>318</v>
      </c>
      <c r="X145" s="243"/>
      <c r="Y145" s="243"/>
      <c r="Z145" s="243" t="s">
        <v>318</v>
      </c>
      <c r="AA145" s="243"/>
      <c r="AB145" s="243"/>
      <c r="AC145" s="243" t="s">
        <v>318</v>
      </c>
      <c r="AD145" s="243"/>
      <c r="AE145" s="243"/>
      <c r="AF145" s="243" t="s">
        <v>318</v>
      </c>
      <c r="AG145" s="243"/>
      <c r="AH145" s="243" t="s">
        <v>318</v>
      </c>
      <c r="AI145" s="243"/>
      <c r="AJ145" s="243" t="s">
        <v>318</v>
      </c>
      <c r="AK145" s="243"/>
      <c r="AL145" s="243"/>
      <c r="AM145" s="243" t="s">
        <v>318</v>
      </c>
      <c r="AN145" s="243"/>
      <c r="AO145" s="243" t="s">
        <v>318</v>
      </c>
      <c r="AP145" s="243"/>
      <c r="AQ145" s="243" t="s">
        <v>318</v>
      </c>
      <c r="AR145" s="243"/>
      <c r="AS145" s="243"/>
      <c r="AT145" s="243" t="s">
        <v>318</v>
      </c>
      <c r="AU145" s="243"/>
      <c r="AV145" s="243"/>
      <c r="AW145" s="243" t="s">
        <v>318</v>
      </c>
      <c r="AX145" s="243"/>
      <c r="AY145" s="243"/>
      <c r="AZ145" s="243" t="s">
        <v>318</v>
      </c>
      <c r="BA145" s="243"/>
      <c r="BB145" s="243"/>
      <c r="BC145" s="242"/>
      <c r="BD145" s="242"/>
      <c r="BE145" s="242"/>
      <c r="BF145" s="242"/>
      <c r="BG145" s="225"/>
      <c r="BH145" s="225"/>
      <c r="BI145" s="225"/>
    </row>
    <row r="146" spans="1:61" ht="13.5" customHeight="1" hidden="1">
      <c r="A146" s="58" t="s">
        <v>281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5"/>
      <c r="BD146" s="245"/>
      <c r="BE146" s="245"/>
      <c r="BF146" s="245"/>
      <c r="BG146" s="245"/>
      <c r="BH146" s="245"/>
      <c r="BI146" s="245"/>
    </row>
    <row r="147" spans="1:61" ht="13.5" customHeight="1" hidden="1">
      <c r="A147" s="58" t="s">
        <v>282</v>
      </c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4"/>
      <c r="BC147" s="245"/>
      <c r="BD147" s="245"/>
      <c r="BE147" s="245"/>
      <c r="BF147" s="245"/>
      <c r="BG147" s="245"/>
      <c r="BH147" s="245"/>
      <c r="BI147" s="245"/>
    </row>
    <row r="148" spans="1:61" ht="13.5" customHeight="1" hidden="1">
      <c r="A148" s="58" t="s">
        <v>283</v>
      </c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5"/>
      <c r="BD148" s="245"/>
      <c r="BE148" s="245"/>
      <c r="BF148" s="245"/>
      <c r="BG148" s="245"/>
      <c r="BH148" s="245"/>
      <c r="BI148" s="245"/>
    </row>
    <row r="149" spans="1:61" ht="13.5" customHeight="1" hidden="1">
      <c r="A149" s="58" t="s">
        <v>284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5"/>
      <c r="AG149" s="245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5"/>
      <c r="BD149" s="245"/>
      <c r="BE149" s="245"/>
      <c r="BF149" s="245"/>
      <c r="BG149" s="245"/>
      <c r="BH149" s="245"/>
      <c r="BI149" s="245"/>
    </row>
    <row r="150" spans="1:61" ht="13.5" customHeight="1" hidden="1">
      <c r="A150" s="58" t="s">
        <v>285</v>
      </c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5"/>
      <c r="BD150" s="245"/>
      <c r="BE150" s="245"/>
      <c r="BF150" s="245"/>
      <c r="BG150" s="245"/>
      <c r="BH150" s="245"/>
      <c r="BI150" s="245"/>
    </row>
    <row r="151" spans="1:61" ht="13.5" customHeight="1" hidden="1">
      <c r="A151" s="58" t="s">
        <v>286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5"/>
      <c r="BD151" s="245"/>
      <c r="BE151" s="245"/>
      <c r="BF151" s="245"/>
      <c r="BG151" s="245"/>
      <c r="BH151" s="245"/>
      <c r="BI151" s="245"/>
    </row>
    <row r="152" spans="1:61" ht="13.5" customHeight="1" hidden="1">
      <c r="A152" s="58" t="s">
        <v>287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5"/>
      <c r="BD152" s="245"/>
      <c r="BE152" s="245"/>
      <c r="BF152" s="245"/>
      <c r="BG152" s="245"/>
      <c r="BH152" s="245"/>
      <c r="BI152" s="245"/>
    </row>
    <row r="153" spans="1:61" ht="13.5" customHeight="1" hidden="1">
      <c r="A153" s="58" t="s">
        <v>288</v>
      </c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5"/>
      <c r="BD153" s="245"/>
      <c r="BE153" s="245"/>
      <c r="BF153" s="245"/>
      <c r="BG153" s="245"/>
      <c r="BH153" s="245"/>
      <c r="BI153" s="245"/>
    </row>
    <row r="154" spans="1:61" ht="13.5" customHeight="1" hidden="1">
      <c r="A154" s="58" t="s">
        <v>289</v>
      </c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5"/>
      <c r="BD154" s="245"/>
      <c r="BE154" s="245"/>
      <c r="BF154" s="245"/>
      <c r="BG154" s="245"/>
      <c r="BH154" s="245"/>
      <c r="BI154" s="245"/>
    </row>
    <row r="155" spans="1:61" ht="13.5" customHeight="1" hidden="1">
      <c r="A155" s="58" t="s">
        <v>290</v>
      </c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244"/>
      <c r="AY155" s="244"/>
      <c r="AZ155" s="244"/>
      <c r="BA155" s="244"/>
      <c r="BB155" s="244"/>
      <c r="BC155" s="245"/>
      <c r="BD155" s="245"/>
      <c r="BE155" s="245"/>
      <c r="BF155" s="245"/>
      <c r="BG155" s="245"/>
      <c r="BH155" s="245"/>
      <c r="BI155" s="245"/>
    </row>
    <row r="156" spans="1:61" ht="13.5" customHeight="1" hidden="1">
      <c r="A156" s="58" t="s">
        <v>291</v>
      </c>
      <c r="B156" s="244"/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244"/>
      <c r="AW156" s="244"/>
      <c r="AX156" s="244"/>
      <c r="AY156" s="244"/>
      <c r="AZ156" s="244"/>
      <c r="BA156" s="244"/>
      <c r="BB156" s="244"/>
      <c r="BC156" s="245"/>
      <c r="BD156" s="245"/>
      <c r="BE156" s="245"/>
      <c r="BF156" s="245"/>
      <c r="BG156" s="245"/>
      <c r="BH156" s="245"/>
      <c r="BI156" s="245"/>
    </row>
    <row r="157" spans="1:61" ht="13.5" customHeight="1" hidden="1">
      <c r="A157" s="59" t="s">
        <v>164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5"/>
      <c r="AP157" s="245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  <c r="BC157" s="245"/>
      <c r="BD157" s="245"/>
      <c r="BE157" s="245"/>
      <c r="BF157" s="245"/>
      <c r="BG157" s="245"/>
      <c r="BH157" s="245"/>
      <c r="BI157" s="245"/>
    </row>
    <row r="158" ht="13.5" customHeight="1" hidden="1"/>
    <row r="159" spans="1:58" ht="13.5" customHeight="1" hidden="1">
      <c r="A159" s="225" t="s">
        <v>268</v>
      </c>
      <c r="B159" s="242" t="s">
        <v>340</v>
      </c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 t="s">
        <v>307</v>
      </c>
      <c r="U159" s="242"/>
      <c r="V159" s="242"/>
      <c r="W159" s="242"/>
      <c r="X159" s="242"/>
      <c r="Y159" s="242"/>
      <c r="Z159" s="242"/>
      <c r="AA159" s="242"/>
      <c r="AB159" s="242"/>
      <c r="AC159" s="242" t="s">
        <v>308</v>
      </c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25" t="s">
        <v>309</v>
      </c>
      <c r="AR159" s="225"/>
      <c r="AS159" s="225"/>
      <c r="AT159" s="225" t="s">
        <v>310</v>
      </c>
      <c r="AU159" s="225"/>
      <c r="AV159" s="225"/>
      <c r="AW159" s="242" t="s">
        <v>164</v>
      </c>
      <c r="AX159" s="242"/>
      <c r="AY159" s="242"/>
      <c r="AZ159" s="242" t="s">
        <v>311</v>
      </c>
      <c r="BA159" s="242"/>
      <c r="BB159" s="242"/>
      <c r="BC159" s="242"/>
      <c r="BD159" s="225" t="s">
        <v>312</v>
      </c>
      <c r="BE159" s="225"/>
      <c r="BF159" s="225"/>
    </row>
    <row r="160" spans="1:58" ht="13.5" customHeight="1" hidden="1">
      <c r="A160" s="225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 t="s">
        <v>341</v>
      </c>
      <c r="AD160" s="242"/>
      <c r="AE160" s="242"/>
      <c r="AF160" s="242"/>
      <c r="AG160" s="242"/>
      <c r="AH160" s="242"/>
      <c r="AI160" s="242"/>
      <c r="AJ160" s="242" t="s">
        <v>342</v>
      </c>
      <c r="AK160" s="242"/>
      <c r="AL160" s="242"/>
      <c r="AM160" s="242"/>
      <c r="AN160" s="242"/>
      <c r="AO160" s="242"/>
      <c r="AP160" s="242"/>
      <c r="AQ160" s="242" t="s">
        <v>315</v>
      </c>
      <c r="AR160" s="242"/>
      <c r="AS160" s="242"/>
      <c r="AT160" s="225"/>
      <c r="AU160" s="237"/>
      <c r="AV160" s="225"/>
      <c r="AW160" s="242"/>
      <c r="AX160" s="237"/>
      <c r="AY160" s="242"/>
      <c r="AZ160" s="242"/>
      <c r="BA160" s="237"/>
      <c r="BB160" s="237"/>
      <c r="BC160" s="242"/>
      <c r="BD160" s="225"/>
      <c r="BE160" s="237"/>
      <c r="BF160" s="225"/>
    </row>
    <row r="161" spans="1:58" ht="13.5" customHeight="1" hidden="1">
      <c r="A161" s="225"/>
      <c r="B161" s="242" t="s">
        <v>164</v>
      </c>
      <c r="C161" s="242"/>
      <c r="D161" s="242"/>
      <c r="E161" s="242"/>
      <c r="F161" s="242"/>
      <c r="G161" s="242"/>
      <c r="H161" s="242" t="s">
        <v>316</v>
      </c>
      <c r="I161" s="242"/>
      <c r="J161" s="242"/>
      <c r="K161" s="242"/>
      <c r="L161" s="242"/>
      <c r="M161" s="242"/>
      <c r="N161" s="242" t="s">
        <v>317</v>
      </c>
      <c r="O161" s="242"/>
      <c r="P161" s="242"/>
      <c r="Q161" s="242"/>
      <c r="R161" s="242"/>
      <c r="S161" s="242"/>
      <c r="T161" s="242" t="s">
        <v>164</v>
      </c>
      <c r="U161" s="242"/>
      <c r="V161" s="242"/>
      <c r="W161" s="242" t="s">
        <v>316</v>
      </c>
      <c r="X161" s="242"/>
      <c r="Y161" s="242"/>
      <c r="Z161" s="242" t="s">
        <v>317</v>
      </c>
      <c r="AA161" s="242"/>
      <c r="AB161" s="242"/>
      <c r="AC161" s="242" t="s">
        <v>164</v>
      </c>
      <c r="AD161" s="242"/>
      <c r="AE161" s="242"/>
      <c r="AF161" s="242" t="s">
        <v>316</v>
      </c>
      <c r="AG161" s="242"/>
      <c r="AH161" s="242" t="s">
        <v>317</v>
      </c>
      <c r="AI161" s="242"/>
      <c r="AJ161" s="242" t="s">
        <v>164</v>
      </c>
      <c r="AK161" s="242"/>
      <c r="AL161" s="242"/>
      <c r="AM161" s="242" t="s">
        <v>316</v>
      </c>
      <c r="AN161" s="242"/>
      <c r="AO161" s="242" t="s">
        <v>317</v>
      </c>
      <c r="AP161" s="242"/>
      <c r="AQ161" s="242"/>
      <c r="AR161" s="242"/>
      <c r="AS161" s="242"/>
      <c r="AT161" s="225"/>
      <c r="AU161" s="225"/>
      <c r="AV161" s="225"/>
      <c r="AW161" s="242"/>
      <c r="AX161" s="242"/>
      <c r="AY161" s="242"/>
      <c r="AZ161" s="242"/>
      <c r="BA161" s="237"/>
      <c r="BB161" s="237"/>
      <c r="BC161" s="242"/>
      <c r="BD161" s="225"/>
      <c r="BE161" s="237"/>
      <c r="BF161" s="225"/>
    </row>
    <row r="162" spans="1:58" ht="13.5" customHeight="1" hidden="1">
      <c r="A162" s="225"/>
      <c r="B162" s="246" t="s">
        <v>318</v>
      </c>
      <c r="C162" s="246"/>
      <c r="D162" s="246"/>
      <c r="E162" s="247" t="s">
        <v>343</v>
      </c>
      <c r="F162" s="247"/>
      <c r="G162" s="247"/>
      <c r="H162" s="246" t="s">
        <v>318</v>
      </c>
      <c r="I162" s="246"/>
      <c r="J162" s="246"/>
      <c r="K162" s="247" t="s">
        <v>343</v>
      </c>
      <c r="L162" s="247"/>
      <c r="M162" s="247"/>
      <c r="N162" s="246" t="s">
        <v>318</v>
      </c>
      <c r="O162" s="246"/>
      <c r="P162" s="246"/>
      <c r="Q162" s="247" t="s">
        <v>343</v>
      </c>
      <c r="R162" s="247"/>
      <c r="S162" s="247"/>
      <c r="T162" s="246" t="s">
        <v>318</v>
      </c>
      <c r="U162" s="246"/>
      <c r="V162" s="246"/>
      <c r="W162" s="246" t="s">
        <v>318</v>
      </c>
      <c r="X162" s="246"/>
      <c r="Y162" s="246"/>
      <c r="Z162" s="246" t="s">
        <v>318</v>
      </c>
      <c r="AA162" s="246"/>
      <c r="AB162" s="246"/>
      <c r="AC162" s="246" t="s">
        <v>318</v>
      </c>
      <c r="AD162" s="246"/>
      <c r="AE162" s="246"/>
      <c r="AF162" s="246" t="s">
        <v>318</v>
      </c>
      <c r="AG162" s="246"/>
      <c r="AH162" s="246" t="s">
        <v>318</v>
      </c>
      <c r="AI162" s="246"/>
      <c r="AJ162" s="246" t="s">
        <v>318</v>
      </c>
      <c r="AK162" s="246"/>
      <c r="AL162" s="246"/>
      <c r="AM162" s="246" t="s">
        <v>318</v>
      </c>
      <c r="AN162" s="246"/>
      <c r="AO162" s="246" t="s">
        <v>318</v>
      </c>
      <c r="AP162" s="246"/>
      <c r="AQ162" s="246" t="s">
        <v>318</v>
      </c>
      <c r="AR162" s="246"/>
      <c r="AS162" s="246"/>
      <c r="AT162" s="246" t="s">
        <v>318</v>
      </c>
      <c r="AU162" s="246"/>
      <c r="AV162" s="246"/>
      <c r="AW162" s="246" t="s">
        <v>318</v>
      </c>
      <c r="AX162" s="246"/>
      <c r="AY162" s="246"/>
      <c r="AZ162" s="242"/>
      <c r="BA162" s="242"/>
      <c r="BB162" s="242"/>
      <c r="BC162" s="242"/>
      <c r="BD162" s="225"/>
      <c r="BE162" s="225"/>
      <c r="BF162" s="225"/>
    </row>
    <row r="163" spans="1:58" ht="13.5" customHeight="1" hidden="1">
      <c r="A163" s="36" t="s">
        <v>281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</row>
    <row r="164" spans="1:58" ht="13.5" customHeight="1" hidden="1">
      <c r="A164" s="36" t="s">
        <v>282</v>
      </c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</row>
    <row r="165" spans="1:58" ht="13.5" customHeight="1" hidden="1">
      <c r="A165" s="36" t="s">
        <v>283</v>
      </c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</row>
    <row r="166" spans="1:58" ht="13.5" customHeight="1" hidden="1">
      <c r="A166" s="36" t="s">
        <v>284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</row>
    <row r="167" spans="1:58" ht="13.5" customHeight="1" hidden="1">
      <c r="A167" s="36" t="s">
        <v>285</v>
      </c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</row>
    <row r="168" spans="1:58" ht="13.5" customHeight="1" hidden="1">
      <c r="A168" s="57" t="s">
        <v>164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</row>
    <row r="169" ht="13.5" customHeight="1" hidden="1"/>
    <row r="170" spans="1:59" ht="13.5" customHeight="1" hidden="1">
      <c r="A170" s="225" t="s">
        <v>268</v>
      </c>
      <c r="B170" s="242" t="s">
        <v>344</v>
      </c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 t="s">
        <v>307</v>
      </c>
      <c r="U170" s="242"/>
      <c r="V170" s="242"/>
      <c r="W170" s="242"/>
      <c r="X170" s="242"/>
      <c r="Y170" s="242"/>
      <c r="Z170" s="242"/>
      <c r="AA170" s="242"/>
      <c r="AB170" s="242"/>
      <c r="AC170" s="242" t="s">
        <v>308</v>
      </c>
      <c r="AD170" s="242"/>
      <c r="AE170" s="242"/>
      <c r="AF170" s="242"/>
      <c r="AG170" s="242"/>
      <c r="AH170" s="242"/>
      <c r="AI170" s="242"/>
      <c r="AJ170" s="225" t="s">
        <v>309</v>
      </c>
      <c r="AK170" s="225"/>
      <c r="AL170" s="225"/>
      <c r="AM170" s="225" t="s">
        <v>310</v>
      </c>
      <c r="AN170" s="225"/>
      <c r="AO170" s="225"/>
      <c r="AP170" s="242" t="s">
        <v>164</v>
      </c>
      <c r="AQ170" s="242"/>
      <c r="AR170" s="242"/>
      <c r="AS170" s="242" t="s">
        <v>311</v>
      </c>
      <c r="AT170" s="242"/>
      <c r="AU170" s="242"/>
      <c r="AV170" s="242"/>
      <c r="AW170" s="225" t="s">
        <v>312</v>
      </c>
      <c r="AX170" s="225"/>
      <c r="AY170" s="225"/>
      <c r="AZ170" s="46"/>
      <c r="BA170" s="2"/>
      <c r="BB170" s="2"/>
      <c r="BC170" s="45"/>
      <c r="BD170" s="45"/>
      <c r="BE170" s="2"/>
      <c r="BF170" s="45"/>
      <c r="BG170" s="2"/>
    </row>
    <row r="171" spans="1:59" ht="13.5" customHeight="1" hidden="1">
      <c r="A171" s="225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 t="s">
        <v>342</v>
      </c>
      <c r="AD171" s="242"/>
      <c r="AE171" s="242"/>
      <c r="AF171" s="242"/>
      <c r="AG171" s="242"/>
      <c r="AH171" s="242"/>
      <c r="AI171" s="242"/>
      <c r="AJ171" s="242" t="s">
        <v>315</v>
      </c>
      <c r="AK171" s="242"/>
      <c r="AL171" s="242"/>
      <c r="AM171" s="225"/>
      <c r="AN171" s="237"/>
      <c r="AO171" s="225"/>
      <c r="AP171" s="242"/>
      <c r="AQ171" s="237"/>
      <c r="AR171" s="242"/>
      <c r="AS171" s="242"/>
      <c r="AT171" s="237"/>
      <c r="AU171" s="237"/>
      <c r="AV171" s="242"/>
      <c r="AW171" s="225"/>
      <c r="AX171" s="237"/>
      <c r="AY171" s="225"/>
      <c r="AZ171" s="45"/>
      <c r="BA171" s="2"/>
      <c r="BB171" s="2"/>
      <c r="BC171" s="45"/>
      <c r="BD171" s="2"/>
      <c r="BE171" s="2"/>
      <c r="BF171" s="45"/>
      <c r="BG171" s="2"/>
    </row>
    <row r="172" spans="1:59" ht="13.5" customHeight="1" hidden="1">
      <c r="A172" s="225"/>
      <c r="B172" s="242" t="s">
        <v>164</v>
      </c>
      <c r="C172" s="242"/>
      <c r="D172" s="242"/>
      <c r="E172" s="242"/>
      <c r="F172" s="242"/>
      <c r="G172" s="242"/>
      <c r="H172" s="242" t="s">
        <v>316</v>
      </c>
      <c r="I172" s="242"/>
      <c r="J172" s="242"/>
      <c r="K172" s="242"/>
      <c r="L172" s="242"/>
      <c r="M172" s="242"/>
      <c r="N172" s="242" t="s">
        <v>317</v>
      </c>
      <c r="O172" s="242"/>
      <c r="P172" s="242"/>
      <c r="Q172" s="242"/>
      <c r="R172" s="242"/>
      <c r="S172" s="242"/>
      <c r="T172" s="242" t="s">
        <v>164</v>
      </c>
      <c r="U172" s="242"/>
      <c r="V172" s="242"/>
      <c r="W172" s="242" t="s">
        <v>316</v>
      </c>
      <c r="X172" s="242"/>
      <c r="Y172" s="242"/>
      <c r="Z172" s="242" t="s">
        <v>317</v>
      </c>
      <c r="AA172" s="242"/>
      <c r="AB172" s="242"/>
      <c r="AC172" s="242" t="s">
        <v>164</v>
      </c>
      <c r="AD172" s="242"/>
      <c r="AE172" s="242"/>
      <c r="AF172" s="242" t="s">
        <v>316</v>
      </c>
      <c r="AG172" s="242"/>
      <c r="AH172" s="242" t="s">
        <v>317</v>
      </c>
      <c r="AI172" s="242"/>
      <c r="AJ172" s="242"/>
      <c r="AK172" s="242"/>
      <c r="AL172" s="242"/>
      <c r="AM172" s="225"/>
      <c r="AN172" s="225"/>
      <c r="AO172" s="225"/>
      <c r="AP172" s="242"/>
      <c r="AQ172" s="242"/>
      <c r="AR172" s="242"/>
      <c r="AS172" s="242"/>
      <c r="AT172" s="237"/>
      <c r="AU172" s="237"/>
      <c r="AV172" s="242"/>
      <c r="AW172" s="225"/>
      <c r="AX172" s="237"/>
      <c r="AY172" s="225"/>
      <c r="AZ172" s="45"/>
      <c r="BA172" s="2"/>
      <c r="BB172" s="2"/>
      <c r="BC172" s="45"/>
      <c r="BD172" s="2"/>
      <c r="BE172" s="2"/>
      <c r="BF172" s="45"/>
      <c r="BG172" s="2"/>
    </row>
    <row r="173" spans="1:59" ht="13.5" customHeight="1" hidden="1">
      <c r="A173" s="225"/>
      <c r="B173" s="246" t="s">
        <v>318</v>
      </c>
      <c r="C173" s="246"/>
      <c r="D173" s="246"/>
      <c r="E173" s="247" t="s">
        <v>343</v>
      </c>
      <c r="F173" s="247"/>
      <c r="G173" s="247"/>
      <c r="H173" s="246" t="s">
        <v>318</v>
      </c>
      <c r="I173" s="246"/>
      <c r="J173" s="246"/>
      <c r="K173" s="247" t="s">
        <v>343</v>
      </c>
      <c r="L173" s="247"/>
      <c r="M173" s="247"/>
      <c r="N173" s="246" t="s">
        <v>318</v>
      </c>
      <c r="O173" s="246"/>
      <c r="P173" s="246"/>
      <c r="Q173" s="247" t="s">
        <v>343</v>
      </c>
      <c r="R173" s="247"/>
      <c r="S173" s="247"/>
      <c r="T173" s="246" t="s">
        <v>318</v>
      </c>
      <c r="U173" s="246"/>
      <c r="V173" s="246"/>
      <c r="W173" s="246" t="s">
        <v>318</v>
      </c>
      <c r="X173" s="246"/>
      <c r="Y173" s="246"/>
      <c r="Z173" s="246" t="s">
        <v>318</v>
      </c>
      <c r="AA173" s="246"/>
      <c r="AB173" s="246"/>
      <c r="AC173" s="246" t="s">
        <v>318</v>
      </c>
      <c r="AD173" s="246"/>
      <c r="AE173" s="246"/>
      <c r="AF173" s="246" t="s">
        <v>318</v>
      </c>
      <c r="AG173" s="246"/>
      <c r="AH173" s="246" t="s">
        <v>318</v>
      </c>
      <c r="AI173" s="246"/>
      <c r="AJ173" s="246" t="s">
        <v>318</v>
      </c>
      <c r="AK173" s="246"/>
      <c r="AL173" s="246"/>
      <c r="AM173" s="246" t="s">
        <v>318</v>
      </c>
      <c r="AN173" s="246"/>
      <c r="AO173" s="246"/>
      <c r="AP173" s="246" t="s">
        <v>318</v>
      </c>
      <c r="AQ173" s="246"/>
      <c r="AR173" s="246"/>
      <c r="AS173" s="242"/>
      <c r="AT173" s="242"/>
      <c r="AU173" s="242"/>
      <c r="AV173" s="242"/>
      <c r="AW173" s="225"/>
      <c r="AX173" s="225"/>
      <c r="AY173" s="225"/>
      <c r="AZ173" s="45"/>
      <c r="BA173" s="2"/>
      <c r="BB173" s="2"/>
      <c r="BC173" s="45"/>
      <c r="BD173" s="2"/>
      <c r="BE173" s="2"/>
      <c r="BF173" s="45"/>
      <c r="BG173" s="2"/>
    </row>
    <row r="174" spans="1:59" ht="13.5" customHeight="1" hidden="1">
      <c r="A174" s="36" t="s">
        <v>281</v>
      </c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45"/>
      <c r="BA174" s="2"/>
      <c r="BB174" s="2"/>
      <c r="BC174" s="45"/>
      <c r="BD174" s="45"/>
      <c r="BE174" s="2"/>
      <c r="BF174" s="45"/>
      <c r="BG174" s="2"/>
    </row>
    <row r="175" spans="1:59" ht="13.5" customHeight="1" hidden="1">
      <c r="A175" s="36" t="s">
        <v>282</v>
      </c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45"/>
      <c r="BA175" s="2"/>
      <c r="BB175" s="2"/>
      <c r="BC175" s="45"/>
      <c r="BD175" s="45"/>
      <c r="BE175" s="2"/>
      <c r="BF175" s="45"/>
      <c r="BG175" s="2"/>
    </row>
    <row r="176" spans="1:59" ht="13.5" customHeight="1" hidden="1">
      <c r="A176" s="36" t="s">
        <v>283</v>
      </c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45"/>
      <c r="BA176" s="2"/>
      <c r="BB176" s="2"/>
      <c r="BC176" s="45"/>
      <c r="BD176" s="45"/>
      <c r="BE176" s="2"/>
      <c r="BF176" s="45"/>
      <c r="BG176" s="2"/>
    </row>
    <row r="177" spans="1:59" ht="13.5" customHeight="1" hidden="1">
      <c r="A177" s="36" t="s">
        <v>284</v>
      </c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45"/>
      <c r="BA177" s="2"/>
      <c r="BB177" s="2"/>
      <c r="BC177" s="45"/>
      <c r="BD177" s="45"/>
      <c r="BE177" s="2"/>
      <c r="BF177" s="45"/>
      <c r="BG177" s="2"/>
    </row>
    <row r="178" spans="1:59" ht="13.5" customHeight="1" hidden="1">
      <c r="A178" s="36" t="s">
        <v>285</v>
      </c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45"/>
      <c r="BA178" s="2"/>
      <c r="BB178" s="2"/>
      <c r="BC178" s="45"/>
      <c r="BD178" s="45"/>
      <c r="BE178" s="2"/>
      <c r="BF178" s="45"/>
      <c r="BG178" s="2"/>
    </row>
    <row r="179" spans="1:59" ht="13.5" customHeight="1" hidden="1">
      <c r="A179" s="57" t="s">
        <v>164</v>
      </c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45"/>
      <c r="BA179" s="2"/>
      <c r="BB179" s="2"/>
      <c r="BC179" s="45"/>
      <c r="BD179" s="45"/>
      <c r="BE179" s="2"/>
      <c r="BF179" s="45"/>
      <c r="BG179" s="2"/>
    </row>
  </sheetData>
  <sheetProtection/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T131"/>
  <sheetViews>
    <sheetView showGridLines="0" view="pageBreakPreview" zoomScaleNormal="120" zoomScaleSheetLayoutView="100" zoomScalePageLayoutView="0" workbookViewId="0" topLeftCell="A67">
      <selection activeCell="A64" sqref="A64:IV64"/>
    </sheetView>
  </sheetViews>
  <sheetFormatPr defaultColWidth="14.66015625" defaultRowHeight="14.25" customHeight="1"/>
  <cols>
    <col min="1" max="1" width="11.66015625" style="1" customWidth="1"/>
    <col min="2" max="2" width="44.33203125" style="1" customWidth="1"/>
    <col min="3" max="3" width="5.33203125" style="1" customWidth="1"/>
    <col min="4" max="4" width="5.66015625" style="1" hidden="1" customWidth="1"/>
    <col min="5" max="5" width="4.5" style="1" customWidth="1"/>
    <col min="6" max="6" width="3.66015625" style="1" customWidth="1"/>
    <col min="7" max="7" width="3.83203125" style="1" customWidth="1"/>
    <col min="8" max="8" width="4" style="1" customWidth="1"/>
    <col min="9" max="9" width="1.5" style="1" hidden="1" customWidth="1"/>
    <col min="10" max="10" width="7.5" style="1" customWidth="1"/>
    <col min="11" max="11" width="1.3359375" style="1" hidden="1" customWidth="1"/>
    <col min="12" max="12" width="5.83203125" style="1" customWidth="1"/>
    <col min="13" max="13" width="1.5" style="1" hidden="1" customWidth="1"/>
    <col min="14" max="14" width="1.3359375" style="1" hidden="1" customWidth="1"/>
    <col min="15" max="15" width="5.5" style="1" customWidth="1"/>
    <col min="16" max="16" width="5" style="1" customWidth="1"/>
    <col min="17" max="17" width="5.16015625" style="1" customWidth="1"/>
    <col min="18" max="18" width="3.66015625" style="1" hidden="1" customWidth="1"/>
    <col min="19" max="19" width="3.5" style="1" customWidth="1"/>
    <col min="20" max="20" width="4" style="1" customWidth="1"/>
    <col min="21" max="21" width="4.16015625" style="1" customWidth="1"/>
    <col min="22" max="22" width="4.66015625" style="1" customWidth="1"/>
    <col min="23" max="23" width="5.5" style="1" customWidth="1"/>
    <col min="24" max="24" width="4.66015625" style="1" customWidth="1"/>
    <col min="25" max="25" width="4.66015625" style="1" hidden="1" customWidth="1"/>
    <col min="26" max="26" width="4.66015625" style="1" customWidth="1"/>
    <col min="27" max="27" width="5.5" style="1" customWidth="1"/>
    <col min="28" max="28" width="4" style="1" customWidth="1"/>
    <col min="29" max="29" width="4.16015625" style="1" customWidth="1"/>
    <col min="30" max="31" width="4.66015625" style="1" customWidth="1"/>
    <col min="32" max="32" width="4.66015625" style="1" hidden="1" customWidth="1"/>
    <col min="33" max="33" width="4.66015625" style="1" customWidth="1"/>
    <col min="34" max="34" width="5.5" style="1" customWidth="1"/>
    <col min="35" max="35" width="4.33203125" style="1" customWidth="1"/>
    <col min="36" max="36" width="14.66015625" style="1" hidden="1" customWidth="1"/>
    <col min="37" max="37" width="4.83203125" style="1" customWidth="1"/>
    <col min="38" max="39" width="4.66015625" style="1" customWidth="1"/>
    <col min="40" max="40" width="4.66015625" style="1" hidden="1" customWidth="1"/>
    <col min="41" max="41" width="4.66015625" style="1" customWidth="1"/>
    <col min="42" max="43" width="4.83203125" style="1" customWidth="1"/>
    <col min="44" max="44" width="14.66015625" style="1" hidden="1" customWidth="1"/>
    <col min="45" max="45" width="5" style="1" customWidth="1"/>
    <col min="46" max="46" width="3.83203125" style="1" customWidth="1"/>
    <col min="47" max="47" width="4.66015625" style="1" customWidth="1"/>
    <col min="48" max="48" width="4.66015625" style="1" hidden="1" customWidth="1"/>
    <col min="49" max="49" width="4.66015625" style="1" customWidth="1"/>
    <col min="50" max="50" width="4.16015625" style="1" customWidth="1"/>
    <col min="51" max="51" width="4" style="1" customWidth="1"/>
    <col min="52" max="52" width="1.66796875" style="1" hidden="1" customWidth="1"/>
    <col min="53" max="53" width="4.16015625" style="1" customWidth="1"/>
    <col min="54" max="54" width="4.33203125" style="1" customWidth="1"/>
    <col min="55" max="55" width="4.66015625" style="1" customWidth="1"/>
    <col min="56" max="56" width="4.66015625" style="1" hidden="1" customWidth="1"/>
    <col min="57" max="57" width="4.66015625" style="1" customWidth="1"/>
    <col min="58" max="58" width="4.16015625" style="1" customWidth="1"/>
    <col min="59" max="59" width="4.66015625" style="1" customWidth="1"/>
    <col min="60" max="60" width="2.83203125" style="1" customWidth="1"/>
    <col min="61" max="61" width="3.83203125" style="1" customWidth="1"/>
    <col min="62" max="63" width="4.66015625" style="1" customWidth="1"/>
    <col min="64" max="64" width="4.66015625" style="1" hidden="1" customWidth="1"/>
    <col min="65" max="65" width="4.66015625" style="1" customWidth="1"/>
    <col min="66" max="66" width="5.5" style="1" customWidth="1"/>
    <col min="67" max="67" width="6.16015625" style="1" customWidth="1"/>
    <col min="68" max="68" width="5.66015625" style="1" customWidth="1"/>
    <col min="69" max="69" width="6.16015625" style="1" customWidth="1"/>
    <col min="70" max="70" width="5.66015625" style="1" customWidth="1"/>
    <col min="71" max="16384" width="14.66015625" style="1" customWidth="1"/>
  </cols>
  <sheetData>
    <row r="1" spans="1:70" ht="12.75" customHeight="1">
      <c r="A1" s="264" t="s">
        <v>136</v>
      </c>
      <c r="B1" s="265" t="s">
        <v>138</v>
      </c>
      <c r="C1" s="266" t="s">
        <v>139</v>
      </c>
      <c r="D1" s="266"/>
      <c r="E1" s="266"/>
      <c r="F1" s="266"/>
      <c r="G1" s="266"/>
      <c r="H1" s="266"/>
      <c r="I1" s="266" t="s">
        <v>140</v>
      </c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4" t="s">
        <v>141</v>
      </c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 t="s">
        <v>142</v>
      </c>
      <c r="BO1" s="266" t="s">
        <v>143</v>
      </c>
      <c r="BP1" s="266"/>
      <c r="BQ1" s="266" t="s">
        <v>144</v>
      </c>
      <c r="BR1" s="277"/>
    </row>
    <row r="2" spans="1:70" ht="12.75" customHeight="1">
      <c r="A2" s="264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4" t="s">
        <v>145</v>
      </c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 t="s">
        <v>146</v>
      </c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 t="s">
        <v>147</v>
      </c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6"/>
      <c r="BP2" s="266"/>
      <c r="BQ2" s="266"/>
      <c r="BR2" s="277"/>
    </row>
    <row r="3" spans="1:70" ht="12.75" customHeight="1">
      <c r="A3" s="264"/>
      <c r="B3" s="265"/>
      <c r="C3" s="267" t="s">
        <v>148</v>
      </c>
      <c r="D3" s="267" t="s">
        <v>149</v>
      </c>
      <c r="E3" s="267" t="s">
        <v>150</v>
      </c>
      <c r="F3" s="267" t="s">
        <v>151</v>
      </c>
      <c r="G3" s="267" t="s">
        <v>152</v>
      </c>
      <c r="H3" s="266" t="s">
        <v>153</v>
      </c>
      <c r="I3" s="50"/>
      <c r="J3" s="266" t="s">
        <v>154</v>
      </c>
      <c r="K3" s="50"/>
      <c r="L3" s="266" t="s">
        <v>155</v>
      </c>
      <c r="M3" s="266" t="s">
        <v>156</v>
      </c>
      <c r="N3" s="47"/>
      <c r="O3" s="266" t="s">
        <v>157</v>
      </c>
      <c r="P3" s="266"/>
      <c r="Q3" s="266"/>
      <c r="R3" s="266"/>
      <c r="S3" s="266"/>
      <c r="T3" s="264" t="s">
        <v>158</v>
      </c>
      <c r="U3" s="264"/>
      <c r="V3" s="264"/>
      <c r="W3" s="264"/>
      <c r="X3" s="264"/>
      <c r="Y3" s="264"/>
      <c r="Z3" s="264"/>
      <c r="AA3" s="264" t="s">
        <v>159</v>
      </c>
      <c r="AB3" s="264"/>
      <c r="AC3" s="264"/>
      <c r="AD3" s="264"/>
      <c r="AE3" s="264"/>
      <c r="AF3" s="264"/>
      <c r="AG3" s="264"/>
      <c r="AH3" s="264" t="s">
        <v>160</v>
      </c>
      <c r="AI3" s="264"/>
      <c r="AJ3" s="264"/>
      <c r="AK3" s="264"/>
      <c r="AL3" s="264"/>
      <c r="AM3" s="264"/>
      <c r="AN3" s="264"/>
      <c r="AO3" s="264"/>
      <c r="AP3" s="264" t="s">
        <v>161</v>
      </c>
      <c r="AQ3" s="264"/>
      <c r="AR3" s="264"/>
      <c r="AS3" s="264"/>
      <c r="AT3" s="264"/>
      <c r="AU3" s="264"/>
      <c r="AV3" s="264"/>
      <c r="AW3" s="264"/>
      <c r="AX3" s="264" t="s">
        <v>162</v>
      </c>
      <c r="AY3" s="264"/>
      <c r="AZ3" s="264"/>
      <c r="BA3" s="264"/>
      <c r="BB3" s="264"/>
      <c r="BC3" s="264"/>
      <c r="BD3" s="264"/>
      <c r="BE3" s="264"/>
      <c r="BF3" s="264" t="s">
        <v>163</v>
      </c>
      <c r="BG3" s="264"/>
      <c r="BH3" s="264"/>
      <c r="BI3" s="264"/>
      <c r="BJ3" s="264"/>
      <c r="BK3" s="264"/>
      <c r="BL3" s="264"/>
      <c r="BM3" s="264"/>
      <c r="BN3" s="264"/>
      <c r="BO3" s="266"/>
      <c r="BP3" s="266"/>
      <c r="BQ3" s="266"/>
      <c r="BR3" s="277"/>
    </row>
    <row r="4" spans="1:70" ht="12.75" customHeight="1">
      <c r="A4" s="264"/>
      <c r="B4" s="265"/>
      <c r="C4" s="267"/>
      <c r="D4" s="267"/>
      <c r="E4" s="267"/>
      <c r="F4" s="267"/>
      <c r="G4" s="267"/>
      <c r="H4" s="266"/>
      <c r="I4" s="47"/>
      <c r="J4" s="266"/>
      <c r="K4" s="47"/>
      <c r="L4" s="266"/>
      <c r="M4" s="266"/>
      <c r="N4" s="47"/>
      <c r="O4" s="264" t="s">
        <v>164</v>
      </c>
      <c r="P4" s="264" t="s">
        <v>165</v>
      </c>
      <c r="Q4" s="264"/>
      <c r="R4" s="264"/>
      <c r="S4" s="264"/>
      <c r="T4" s="264" t="s">
        <v>166</v>
      </c>
      <c r="U4" s="264"/>
      <c r="V4" s="264"/>
      <c r="W4" s="264"/>
      <c r="X4" s="264"/>
      <c r="Y4" s="264"/>
      <c r="Z4" s="264"/>
      <c r="AA4" s="264" t="s">
        <v>167</v>
      </c>
      <c r="AB4" s="264"/>
      <c r="AC4" s="264"/>
      <c r="AD4" s="264"/>
      <c r="AE4" s="264"/>
      <c r="AF4" s="264"/>
      <c r="AG4" s="264"/>
      <c r="AH4" s="264" t="s">
        <v>168</v>
      </c>
      <c r="AI4" s="264"/>
      <c r="AJ4" s="264"/>
      <c r="AK4" s="264"/>
      <c r="AL4" s="264"/>
      <c r="AM4" s="264"/>
      <c r="AN4" s="264"/>
      <c r="AO4" s="264"/>
      <c r="AP4" s="264" t="s">
        <v>169</v>
      </c>
      <c r="AQ4" s="264"/>
      <c r="AR4" s="264"/>
      <c r="AS4" s="264"/>
      <c r="AT4" s="264"/>
      <c r="AU4" s="264"/>
      <c r="AV4" s="264"/>
      <c r="AW4" s="264"/>
      <c r="AX4" s="264" t="s">
        <v>170</v>
      </c>
      <c r="AY4" s="264"/>
      <c r="AZ4" s="264"/>
      <c r="BA4" s="264"/>
      <c r="BB4" s="264"/>
      <c r="BC4" s="264"/>
      <c r="BD4" s="264"/>
      <c r="BE4" s="264"/>
      <c r="BF4" s="264" t="s">
        <v>171</v>
      </c>
      <c r="BG4" s="264"/>
      <c r="BH4" s="264"/>
      <c r="BI4" s="264"/>
      <c r="BJ4" s="264"/>
      <c r="BK4" s="264"/>
      <c r="BL4" s="264"/>
      <c r="BM4" s="264"/>
      <c r="BN4" s="264"/>
      <c r="BO4" s="266"/>
      <c r="BP4" s="266"/>
      <c r="BQ4" s="266"/>
      <c r="BR4" s="277"/>
    </row>
    <row r="5" spans="1:70" ht="16.5" customHeight="1">
      <c r="A5" s="264"/>
      <c r="B5" s="265"/>
      <c r="C5" s="267"/>
      <c r="D5" s="267"/>
      <c r="E5" s="267"/>
      <c r="F5" s="267"/>
      <c r="G5" s="267"/>
      <c r="H5" s="266"/>
      <c r="I5" s="47"/>
      <c r="J5" s="266"/>
      <c r="K5" s="47"/>
      <c r="L5" s="266"/>
      <c r="M5" s="266"/>
      <c r="N5" s="50"/>
      <c r="O5" s="267"/>
      <c r="P5" s="267" t="s">
        <v>172</v>
      </c>
      <c r="Q5" s="267" t="s">
        <v>173</v>
      </c>
      <c r="R5" s="268" t="s">
        <v>174</v>
      </c>
      <c r="S5" s="268" t="s">
        <v>175</v>
      </c>
      <c r="T5" s="268" t="s">
        <v>176</v>
      </c>
      <c r="U5" s="268" t="s">
        <v>177</v>
      </c>
      <c r="V5" s="268" t="s">
        <v>157</v>
      </c>
      <c r="W5" s="270" t="s">
        <v>165</v>
      </c>
      <c r="X5" s="271"/>
      <c r="Y5" s="271"/>
      <c r="Z5" s="272"/>
      <c r="AA5" s="268" t="s">
        <v>176</v>
      </c>
      <c r="AB5" s="268" t="s">
        <v>177</v>
      </c>
      <c r="AC5" s="268" t="s">
        <v>157</v>
      </c>
      <c r="AD5" s="270" t="s">
        <v>165</v>
      </c>
      <c r="AE5" s="271"/>
      <c r="AF5" s="271"/>
      <c r="AG5" s="272"/>
      <c r="AH5" s="268" t="s">
        <v>176</v>
      </c>
      <c r="AI5" s="268" t="s">
        <v>177</v>
      </c>
      <c r="AJ5" s="268" t="s">
        <v>178</v>
      </c>
      <c r="AK5" s="268" t="s">
        <v>157</v>
      </c>
      <c r="AL5" s="270" t="s">
        <v>165</v>
      </c>
      <c r="AM5" s="271"/>
      <c r="AN5" s="271"/>
      <c r="AO5" s="272"/>
      <c r="AP5" s="268" t="s">
        <v>176</v>
      </c>
      <c r="AQ5" s="268" t="s">
        <v>177</v>
      </c>
      <c r="AR5" s="268" t="s">
        <v>178</v>
      </c>
      <c r="AS5" s="268" t="s">
        <v>157</v>
      </c>
      <c r="AT5" s="273" t="s">
        <v>165</v>
      </c>
      <c r="AU5" s="274"/>
      <c r="AV5" s="274"/>
      <c r="AW5" s="275"/>
      <c r="AX5" s="268" t="s">
        <v>176</v>
      </c>
      <c r="AY5" s="268" t="s">
        <v>177</v>
      </c>
      <c r="AZ5" s="268" t="s">
        <v>178</v>
      </c>
      <c r="BA5" s="268" t="s">
        <v>157</v>
      </c>
      <c r="BB5" s="264" t="s">
        <v>165</v>
      </c>
      <c r="BC5" s="264"/>
      <c r="BD5" s="264"/>
      <c r="BE5" s="264"/>
      <c r="BF5" s="268" t="s">
        <v>176</v>
      </c>
      <c r="BG5" s="268" t="s">
        <v>177</v>
      </c>
      <c r="BH5" s="264" t="s">
        <v>178</v>
      </c>
      <c r="BI5" s="268" t="s">
        <v>157</v>
      </c>
      <c r="BJ5" s="270" t="s">
        <v>165</v>
      </c>
      <c r="BK5" s="271"/>
      <c r="BL5" s="271"/>
      <c r="BM5" s="272"/>
      <c r="BN5" s="264"/>
      <c r="BO5" s="266" t="s">
        <v>179</v>
      </c>
      <c r="BP5" s="266" t="s">
        <v>180</v>
      </c>
      <c r="BQ5" s="266" t="s">
        <v>179</v>
      </c>
      <c r="BR5" s="276" t="s">
        <v>180</v>
      </c>
    </row>
    <row r="6" spans="1:70" ht="39.75" customHeight="1" thickBot="1">
      <c r="A6" s="264"/>
      <c r="B6" s="265"/>
      <c r="C6" s="267"/>
      <c r="D6" s="267"/>
      <c r="E6" s="267"/>
      <c r="F6" s="267"/>
      <c r="G6" s="267"/>
      <c r="H6" s="266"/>
      <c r="I6" s="47"/>
      <c r="J6" s="266"/>
      <c r="K6" s="47"/>
      <c r="L6" s="266"/>
      <c r="M6" s="266"/>
      <c r="N6" s="50"/>
      <c r="O6" s="267"/>
      <c r="P6" s="267"/>
      <c r="Q6" s="267"/>
      <c r="R6" s="269"/>
      <c r="S6" s="269"/>
      <c r="T6" s="269"/>
      <c r="U6" s="269"/>
      <c r="V6" s="269"/>
      <c r="W6" s="50" t="s">
        <v>172</v>
      </c>
      <c r="X6" s="48" t="s">
        <v>173</v>
      </c>
      <c r="Y6" s="48" t="s">
        <v>174</v>
      </c>
      <c r="Z6" s="48" t="s">
        <v>175</v>
      </c>
      <c r="AA6" s="269"/>
      <c r="AB6" s="269"/>
      <c r="AC6" s="269"/>
      <c r="AD6" s="48" t="s">
        <v>172</v>
      </c>
      <c r="AE6" s="48" t="s">
        <v>173</v>
      </c>
      <c r="AF6" s="48" t="s">
        <v>174</v>
      </c>
      <c r="AG6" s="50" t="s">
        <v>175</v>
      </c>
      <c r="AH6" s="269"/>
      <c r="AI6" s="269"/>
      <c r="AJ6" s="269"/>
      <c r="AK6" s="269"/>
      <c r="AL6" s="48" t="s">
        <v>172</v>
      </c>
      <c r="AM6" s="48" t="s">
        <v>173</v>
      </c>
      <c r="AN6" s="50" t="s">
        <v>174</v>
      </c>
      <c r="AO6" s="50" t="s">
        <v>175</v>
      </c>
      <c r="AP6" s="269"/>
      <c r="AQ6" s="269"/>
      <c r="AR6" s="269"/>
      <c r="AS6" s="269"/>
      <c r="AT6" s="48" t="s">
        <v>172</v>
      </c>
      <c r="AU6" s="50" t="s">
        <v>173</v>
      </c>
      <c r="AV6" s="50" t="s">
        <v>174</v>
      </c>
      <c r="AW6" s="50" t="s">
        <v>175</v>
      </c>
      <c r="AX6" s="269"/>
      <c r="AY6" s="269"/>
      <c r="AZ6" s="269"/>
      <c r="BA6" s="269"/>
      <c r="BB6" s="50" t="s">
        <v>172</v>
      </c>
      <c r="BC6" s="50" t="s">
        <v>173</v>
      </c>
      <c r="BD6" s="50" t="s">
        <v>174</v>
      </c>
      <c r="BE6" s="50" t="s">
        <v>175</v>
      </c>
      <c r="BF6" s="269"/>
      <c r="BG6" s="269"/>
      <c r="BH6" s="264"/>
      <c r="BI6" s="269"/>
      <c r="BJ6" s="50" t="s">
        <v>172</v>
      </c>
      <c r="BK6" s="50" t="s">
        <v>173</v>
      </c>
      <c r="BL6" s="50" t="s">
        <v>174</v>
      </c>
      <c r="BM6" s="48" t="s">
        <v>175</v>
      </c>
      <c r="BN6" s="264"/>
      <c r="BO6" s="266"/>
      <c r="BP6" s="266"/>
      <c r="BQ6" s="266"/>
      <c r="BR6" s="276"/>
    </row>
    <row r="7" spans="1:70" ht="14.25" customHeight="1" hidden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31</v>
      </c>
      <c r="AD7" s="51">
        <v>32</v>
      </c>
      <c r="AE7" s="51">
        <v>33</v>
      </c>
      <c r="AF7" s="51">
        <v>34</v>
      </c>
      <c r="AG7" s="51">
        <v>35</v>
      </c>
      <c r="AH7" s="51">
        <v>36</v>
      </c>
      <c r="AI7" s="51">
        <v>37</v>
      </c>
      <c r="AJ7" s="51">
        <v>38</v>
      </c>
      <c r="AK7" s="51">
        <v>39</v>
      </c>
      <c r="AL7" s="51">
        <v>40</v>
      </c>
      <c r="AM7" s="51">
        <v>41</v>
      </c>
      <c r="AN7" s="51">
        <v>42</v>
      </c>
      <c r="AO7" s="51">
        <v>43</v>
      </c>
      <c r="AP7" s="51">
        <v>44</v>
      </c>
      <c r="AQ7" s="51">
        <v>45</v>
      </c>
      <c r="AR7" s="51">
        <v>46</v>
      </c>
      <c r="AS7" s="51">
        <v>47</v>
      </c>
      <c r="AT7" s="47" t="s">
        <v>184</v>
      </c>
      <c r="AU7" s="47" t="s">
        <v>185</v>
      </c>
      <c r="AV7" s="47" t="s">
        <v>186</v>
      </c>
      <c r="AW7" s="47" t="s">
        <v>187</v>
      </c>
      <c r="AX7" s="47" t="s">
        <v>188</v>
      </c>
      <c r="AY7" s="47" t="s">
        <v>189</v>
      </c>
      <c r="AZ7" s="47" t="s">
        <v>190</v>
      </c>
      <c r="BA7" s="47" t="s">
        <v>191</v>
      </c>
      <c r="BB7" s="47" t="s">
        <v>192</v>
      </c>
      <c r="BC7" s="47" t="s">
        <v>193</v>
      </c>
      <c r="BD7" s="47" t="s">
        <v>194</v>
      </c>
      <c r="BE7" s="47" t="s">
        <v>195</v>
      </c>
      <c r="BF7" s="47" t="s">
        <v>196</v>
      </c>
      <c r="BG7" s="47" t="s">
        <v>197</v>
      </c>
      <c r="BH7" s="47" t="s">
        <v>198</v>
      </c>
      <c r="BI7" s="47" t="s">
        <v>199</v>
      </c>
      <c r="BJ7" s="47" t="s">
        <v>200</v>
      </c>
      <c r="BK7" s="47" t="s">
        <v>201</v>
      </c>
      <c r="BL7" s="47" t="s">
        <v>202</v>
      </c>
      <c r="BM7" s="47" t="s">
        <v>203</v>
      </c>
      <c r="BN7" s="49">
        <v>196</v>
      </c>
      <c r="BO7" s="47" t="s">
        <v>209</v>
      </c>
      <c r="BP7" s="47" t="s">
        <v>210</v>
      </c>
      <c r="BQ7" s="47" t="s">
        <v>211</v>
      </c>
      <c r="BR7" s="150" t="s">
        <v>212</v>
      </c>
    </row>
    <row r="8" spans="1:70" ht="3.75" customHeight="1" hidden="1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7.5" customHeight="1" hidden="1" thickBot="1">
      <c r="A9" s="3"/>
      <c r="B9" s="278" t="s">
        <v>213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5">
        <v>54</v>
      </c>
      <c r="U9" s="3"/>
      <c r="V9" s="5" t="s">
        <v>115</v>
      </c>
      <c r="W9" s="3"/>
      <c r="X9" s="3"/>
      <c r="Y9" s="3"/>
      <c r="Z9" s="3"/>
      <c r="AA9" s="5" t="s">
        <v>190</v>
      </c>
      <c r="AB9" s="3"/>
      <c r="AC9" s="5" t="s">
        <v>115</v>
      </c>
      <c r="AD9" s="3"/>
      <c r="AE9" s="3"/>
      <c r="AF9" s="3"/>
      <c r="AG9" s="3"/>
      <c r="AH9" s="5" t="s">
        <v>190</v>
      </c>
      <c r="AI9" s="3"/>
      <c r="AJ9" s="3"/>
      <c r="AK9" s="5" t="s">
        <v>115</v>
      </c>
      <c r="AL9" s="3"/>
      <c r="AM9" s="3"/>
      <c r="AN9" s="3"/>
      <c r="AO9" s="3"/>
      <c r="AP9" s="5" t="s">
        <v>190</v>
      </c>
      <c r="AQ9" s="3"/>
      <c r="AR9" s="3"/>
      <c r="AS9" s="5" t="s">
        <v>115</v>
      </c>
      <c r="AT9" s="3"/>
      <c r="AU9" s="3"/>
      <c r="AV9" s="3"/>
      <c r="AW9" s="3"/>
      <c r="AX9" s="5" t="s">
        <v>190</v>
      </c>
      <c r="AY9" s="3"/>
      <c r="AZ9" s="3"/>
      <c r="BA9" s="5" t="s">
        <v>115</v>
      </c>
      <c r="BB9" s="3"/>
      <c r="BC9" s="3"/>
      <c r="BD9" s="3"/>
      <c r="BE9" s="3"/>
      <c r="BF9" s="5" t="s">
        <v>190</v>
      </c>
      <c r="BG9" s="3"/>
      <c r="BH9" s="3"/>
      <c r="BI9" s="5" t="s">
        <v>115</v>
      </c>
      <c r="BJ9" s="3"/>
      <c r="BK9" s="3"/>
      <c r="BL9" s="3"/>
      <c r="BM9" s="3"/>
      <c r="BN9" s="3"/>
      <c r="BO9" s="3"/>
      <c r="BP9" s="3"/>
      <c r="BQ9" s="3"/>
      <c r="BR9" s="3"/>
    </row>
    <row r="10" spans="1:70" ht="21" customHeight="1" hidden="1" thickBot="1">
      <c r="A10" s="6" t="s">
        <v>60</v>
      </c>
      <c r="B10" s="7" t="s">
        <v>215</v>
      </c>
      <c r="C10" s="8">
        <v>6</v>
      </c>
      <c r="D10" s="6"/>
      <c r="E10" s="6">
        <v>12</v>
      </c>
      <c r="F10" s="6"/>
      <c r="G10" s="6"/>
      <c r="H10" s="9">
        <v>6</v>
      </c>
      <c r="I10" s="6"/>
      <c r="J10" s="117">
        <f>J16</f>
        <v>2052</v>
      </c>
      <c r="K10" s="117">
        <f aca="true" t="shared" si="0" ref="K10:AE10">K16</f>
        <v>0</v>
      </c>
      <c r="L10" s="117">
        <f t="shared" si="0"/>
        <v>648</v>
      </c>
      <c r="M10" s="117">
        <f t="shared" si="0"/>
        <v>0</v>
      </c>
      <c r="N10" s="117">
        <f t="shared" si="0"/>
        <v>0</v>
      </c>
      <c r="O10" s="117">
        <v>1404</v>
      </c>
      <c r="P10" s="117">
        <f t="shared" si="0"/>
        <v>631</v>
      </c>
      <c r="Q10" s="117">
        <f t="shared" si="0"/>
        <v>773</v>
      </c>
      <c r="R10" s="117"/>
      <c r="S10" s="117"/>
      <c r="T10" s="117">
        <f t="shared" si="0"/>
        <v>882</v>
      </c>
      <c r="U10" s="117">
        <f t="shared" si="0"/>
        <v>270</v>
      </c>
      <c r="V10" s="117">
        <f t="shared" si="0"/>
        <v>612</v>
      </c>
      <c r="W10" s="117">
        <f t="shared" si="0"/>
        <v>323</v>
      </c>
      <c r="X10" s="117">
        <f t="shared" si="0"/>
        <v>289</v>
      </c>
      <c r="Y10" s="117"/>
      <c r="Z10" s="117"/>
      <c r="AA10" s="117">
        <f t="shared" si="0"/>
        <v>1122.0000000000002</v>
      </c>
      <c r="AB10" s="117">
        <f t="shared" si="0"/>
        <v>330</v>
      </c>
      <c r="AC10" s="117">
        <f t="shared" si="0"/>
        <v>792</v>
      </c>
      <c r="AD10" s="117">
        <f t="shared" si="0"/>
        <v>308</v>
      </c>
      <c r="AE10" s="117">
        <f t="shared" si="0"/>
        <v>484</v>
      </c>
      <c r="AF10" s="6"/>
      <c r="AG10" s="9"/>
      <c r="AH10" s="8"/>
      <c r="AI10" s="6"/>
      <c r="AJ10" s="6"/>
      <c r="AK10" s="6"/>
      <c r="AL10" s="6"/>
      <c r="AM10" s="6"/>
      <c r="AN10" s="6"/>
      <c r="AO10" s="9"/>
      <c r="AP10" s="8"/>
      <c r="AQ10" s="6"/>
      <c r="AR10" s="6"/>
      <c r="AS10" s="6"/>
      <c r="AT10" s="6"/>
      <c r="AU10" s="6"/>
      <c r="AV10" s="6"/>
      <c r="AW10" s="9"/>
      <c r="AX10" s="8"/>
      <c r="AY10" s="6"/>
      <c r="AZ10" s="6"/>
      <c r="BA10" s="6"/>
      <c r="BB10" s="6"/>
      <c r="BC10" s="6"/>
      <c r="BD10" s="6"/>
      <c r="BE10" s="9"/>
      <c r="BF10" s="8"/>
      <c r="BG10" s="6"/>
      <c r="BH10" s="6"/>
      <c r="BI10" s="6"/>
      <c r="BJ10" s="6"/>
      <c r="BK10" s="6"/>
      <c r="BL10" s="6"/>
      <c r="BM10" s="9"/>
      <c r="BN10" s="10"/>
      <c r="BO10" s="11"/>
      <c r="BP10" s="12"/>
      <c r="BQ10" s="11"/>
      <c r="BR10" s="12"/>
    </row>
    <row r="11" spans="1:70" ht="3.75" customHeight="1" hidden="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3.5" customHeight="1" hidden="1" thickBot="1">
      <c r="A12" s="6" t="s">
        <v>13</v>
      </c>
      <c r="B12" s="7" t="s">
        <v>14</v>
      </c>
      <c r="C12" s="89"/>
      <c r="D12" s="90"/>
      <c r="E12" s="90"/>
      <c r="F12" s="90"/>
      <c r="G12" s="90"/>
      <c r="H12" s="91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  <c r="T12" s="89"/>
      <c r="U12" s="90"/>
      <c r="V12" s="90"/>
      <c r="W12" s="90"/>
      <c r="X12" s="90"/>
      <c r="Y12" s="90"/>
      <c r="Z12" s="91"/>
      <c r="AA12" s="89"/>
      <c r="AB12" s="90"/>
      <c r="AC12" s="90"/>
      <c r="AD12" s="90"/>
      <c r="AE12" s="90"/>
      <c r="AF12" s="90"/>
      <c r="AG12" s="91"/>
      <c r="AH12" s="89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1"/>
      <c r="AX12" s="89"/>
      <c r="AY12" s="90"/>
      <c r="AZ12" s="90"/>
      <c r="BA12" s="90"/>
      <c r="BB12" s="90"/>
      <c r="BC12" s="90"/>
      <c r="BD12" s="90"/>
      <c r="BE12" s="91"/>
      <c r="BF12" s="89"/>
      <c r="BG12" s="90"/>
      <c r="BH12" s="90"/>
      <c r="BI12" s="90"/>
      <c r="BJ12" s="90"/>
      <c r="BK12" s="90"/>
      <c r="BL12" s="90"/>
      <c r="BM12" s="91"/>
      <c r="BN12" s="10"/>
      <c r="BO12" s="11"/>
      <c r="BP12" s="12"/>
      <c r="BQ12" s="11"/>
      <c r="BR12" s="12"/>
    </row>
    <row r="13" spans="1:70" ht="3.75" customHeight="1" hidden="1" thickBot="1">
      <c r="A13" s="3"/>
      <c r="B13" s="4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3"/>
      <c r="BO13" s="3"/>
      <c r="BP13" s="3"/>
      <c r="BQ13" s="3"/>
      <c r="BR13" s="3"/>
    </row>
    <row r="14" spans="1:70" ht="13.5" customHeight="1" hidden="1" thickBot="1">
      <c r="A14" s="6" t="s">
        <v>15</v>
      </c>
      <c r="B14" s="7" t="s">
        <v>16</v>
      </c>
      <c r="C14" s="89"/>
      <c r="D14" s="90"/>
      <c r="E14" s="90"/>
      <c r="F14" s="90"/>
      <c r="G14" s="90"/>
      <c r="H14" s="91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89"/>
      <c r="U14" s="90"/>
      <c r="V14" s="90"/>
      <c r="W14" s="90"/>
      <c r="X14" s="90"/>
      <c r="Y14" s="90"/>
      <c r="Z14" s="91"/>
      <c r="AA14" s="89"/>
      <c r="AB14" s="90"/>
      <c r="AC14" s="90"/>
      <c r="AD14" s="90"/>
      <c r="AE14" s="90"/>
      <c r="AF14" s="90"/>
      <c r="AG14" s="91"/>
      <c r="AH14" s="89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1"/>
      <c r="AX14" s="89"/>
      <c r="AY14" s="90"/>
      <c r="AZ14" s="90"/>
      <c r="BA14" s="90"/>
      <c r="BB14" s="90"/>
      <c r="BC14" s="90"/>
      <c r="BD14" s="90"/>
      <c r="BE14" s="91"/>
      <c r="BF14" s="89"/>
      <c r="BG14" s="90"/>
      <c r="BH14" s="90"/>
      <c r="BI14" s="90"/>
      <c r="BJ14" s="90"/>
      <c r="BK14" s="90"/>
      <c r="BL14" s="90"/>
      <c r="BM14" s="91"/>
      <c r="BN14" s="10"/>
      <c r="BO14" s="11"/>
      <c r="BP14" s="12"/>
      <c r="BQ14" s="11"/>
      <c r="BR14" s="12"/>
    </row>
    <row r="15" spans="1:70" ht="3.75" customHeight="1" hidden="1" thickBot="1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7.25" customHeight="1" hidden="1" thickBot="1">
      <c r="A16" s="6" t="s">
        <v>220</v>
      </c>
      <c r="B16" s="7" t="s">
        <v>221</v>
      </c>
      <c r="C16" s="8">
        <v>6</v>
      </c>
      <c r="D16" s="6"/>
      <c r="E16" s="6">
        <v>12</v>
      </c>
      <c r="F16" s="6"/>
      <c r="G16" s="6"/>
      <c r="H16" s="9">
        <v>6</v>
      </c>
      <c r="I16" s="6"/>
      <c r="J16" s="117">
        <f>J18+J30</f>
        <v>2052</v>
      </c>
      <c r="K16" s="117">
        <f aca="true" t="shared" si="1" ref="K16:AE16">K18+K30</f>
        <v>0</v>
      </c>
      <c r="L16" s="117">
        <f t="shared" si="1"/>
        <v>648</v>
      </c>
      <c r="M16" s="117">
        <f t="shared" si="1"/>
        <v>0</v>
      </c>
      <c r="N16" s="117">
        <f t="shared" si="1"/>
        <v>0</v>
      </c>
      <c r="O16" s="117">
        <f t="shared" si="1"/>
        <v>1404</v>
      </c>
      <c r="P16" s="117">
        <f t="shared" si="1"/>
        <v>631</v>
      </c>
      <c r="Q16" s="117">
        <f t="shared" si="1"/>
        <v>773</v>
      </c>
      <c r="R16" s="117"/>
      <c r="S16" s="117"/>
      <c r="T16" s="117">
        <f t="shared" si="1"/>
        <v>882</v>
      </c>
      <c r="U16" s="117">
        <f t="shared" si="1"/>
        <v>270</v>
      </c>
      <c r="V16" s="117">
        <f t="shared" si="1"/>
        <v>612</v>
      </c>
      <c r="W16" s="117">
        <f t="shared" si="1"/>
        <v>323</v>
      </c>
      <c r="X16" s="117">
        <f t="shared" si="1"/>
        <v>289</v>
      </c>
      <c r="Y16" s="117">
        <f t="shared" si="1"/>
        <v>0</v>
      </c>
      <c r="Z16" s="117">
        <f t="shared" si="1"/>
        <v>0</v>
      </c>
      <c r="AA16" s="117">
        <f t="shared" si="1"/>
        <v>1122.0000000000002</v>
      </c>
      <c r="AB16" s="117">
        <f t="shared" si="1"/>
        <v>330</v>
      </c>
      <c r="AC16" s="117">
        <f t="shared" si="1"/>
        <v>792</v>
      </c>
      <c r="AD16" s="117">
        <f t="shared" si="1"/>
        <v>308</v>
      </c>
      <c r="AE16" s="117">
        <f t="shared" si="1"/>
        <v>484</v>
      </c>
      <c r="AF16" s="117"/>
      <c r="AG16" s="117"/>
      <c r="AH16" s="117"/>
      <c r="AI16" s="117"/>
      <c r="AJ16" s="117"/>
      <c r="AK16" s="117"/>
      <c r="AL16" s="6"/>
      <c r="AM16" s="6"/>
      <c r="AN16" s="6"/>
      <c r="AO16" s="9"/>
      <c r="AP16" s="8"/>
      <c r="AQ16" s="6"/>
      <c r="AR16" s="6"/>
      <c r="AS16" s="6"/>
      <c r="AT16" s="6"/>
      <c r="AU16" s="6"/>
      <c r="AV16" s="6"/>
      <c r="AW16" s="9"/>
      <c r="AX16" s="8"/>
      <c r="AY16" s="6"/>
      <c r="AZ16" s="6"/>
      <c r="BA16" s="6"/>
      <c r="BB16" s="6"/>
      <c r="BC16" s="6"/>
      <c r="BD16" s="6"/>
      <c r="BE16" s="9"/>
      <c r="BF16" s="8"/>
      <c r="BG16" s="6"/>
      <c r="BH16" s="6"/>
      <c r="BI16" s="6"/>
      <c r="BJ16" s="6"/>
      <c r="BK16" s="6"/>
      <c r="BL16" s="6"/>
      <c r="BM16" s="9"/>
      <c r="BN16" s="10"/>
      <c r="BO16" s="11"/>
      <c r="BP16" s="12"/>
      <c r="BQ16" s="11"/>
      <c r="BR16" s="12"/>
    </row>
    <row r="17" spans="1:70" ht="3.75" customHeight="1" hidden="1" thickBot="1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3.5" customHeight="1" thickBot="1">
      <c r="A18" s="124" t="s">
        <v>17</v>
      </c>
      <c r="B18" s="122" t="s">
        <v>18</v>
      </c>
      <c r="C18" s="123">
        <f aca="true" t="shared" si="2" ref="C18:H18">COUNT(C19:C28)</f>
        <v>5</v>
      </c>
      <c r="D18" s="123">
        <f t="shared" si="2"/>
        <v>0</v>
      </c>
      <c r="E18" s="123">
        <f t="shared" si="2"/>
        <v>6</v>
      </c>
      <c r="F18" s="123">
        <f t="shared" si="2"/>
        <v>0</v>
      </c>
      <c r="G18" s="123">
        <f t="shared" si="2"/>
        <v>0</v>
      </c>
      <c r="H18" s="123">
        <f t="shared" si="2"/>
        <v>3</v>
      </c>
      <c r="I18" s="124"/>
      <c r="J18" s="126">
        <f>SUM(J19:J28)</f>
        <v>1599</v>
      </c>
      <c r="K18" s="126">
        <f aca="true" t="shared" si="3" ref="K18:AE18">SUM(K19:K28)</f>
        <v>0</v>
      </c>
      <c r="L18" s="126">
        <f t="shared" si="3"/>
        <v>497</v>
      </c>
      <c r="M18" s="126">
        <f t="shared" si="3"/>
        <v>0</v>
      </c>
      <c r="N18" s="126">
        <f t="shared" si="3"/>
        <v>0</v>
      </c>
      <c r="O18" s="126">
        <f t="shared" si="3"/>
        <v>1102</v>
      </c>
      <c r="P18" s="126">
        <f t="shared" si="3"/>
        <v>502</v>
      </c>
      <c r="Q18" s="126">
        <f t="shared" si="3"/>
        <v>600</v>
      </c>
      <c r="R18" s="126"/>
      <c r="S18" s="126"/>
      <c r="T18" s="126">
        <f t="shared" si="3"/>
        <v>627</v>
      </c>
      <c r="U18" s="126">
        <f t="shared" si="3"/>
        <v>185</v>
      </c>
      <c r="V18" s="126">
        <f t="shared" si="3"/>
        <v>442</v>
      </c>
      <c r="W18" s="126">
        <f t="shared" si="3"/>
        <v>238</v>
      </c>
      <c r="X18" s="126">
        <f t="shared" si="3"/>
        <v>204</v>
      </c>
      <c r="Y18" s="126"/>
      <c r="Z18" s="126"/>
      <c r="AA18" s="126">
        <f t="shared" si="3"/>
        <v>924.0000000000002</v>
      </c>
      <c r="AB18" s="126">
        <f t="shared" si="3"/>
        <v>264</v>
      </c>
      <c r="AC18" s="126">
        <f t="shared" si="3"/>
        <v>660</v>
      </c>
      <c r="AD18" s="126">
        <f t="shared" si="3"/>
        <v>264</v>
      </c>
      <c r="AE18" s="126">
        <f t="shared" si="3"/>
        <v>396</v>
      </c>
      <c r="AF18" s="124"/>
      <c r="AG18" s="125"/>
      <c r="AH18" s="123"/>
      <c r="AI18" s="124"/>
      <c r="AJ18" s="124"/>
      <c r="AK18" s="124"/>
      <c r="AL18" s="124"/>
      <c r="AM18" s="124"/>
      <c r="AN18" s="124"/>
      <c r="AO18" s="125"/>
      <c r="AP18" s="123"/>
      <c r="AQ18" s="124"/>
      <c r="AR18" s="124"/>
      <c r="AS18" s="124"/>
      <c r="AT18" s="124"/>
      <c r="AU18" s="124"/>
      <c r="AV18" s="124"/>
      <c r="AW18" s="125"/>
      <c r="AX18" s="123"/>
      <c r="AY18" s="124"/>
      <c r="AZ18" s="124"/>
      <c r="BA18" s="124"/>
      <c r="BB18" s="124"/>
      <c r="BC18" s="124"/>
      <c r="BD18" s="124"/>
      <c r="BE18" s="125"/>
      <c r="BF18" s="123"/>
      <c r="BG18" s="124"/>
      <c r="BH18" s="124"/>
      <c r="BI18" s="124"/>
      <c r="BJ18" s="124"/>
      <c r="BK18" s="124"/>
      <c r="BL18" s="124"/>
      <c r="BM18" s="125"/>
      <c r="BN18" s="10"/>
      <c r="BO18" s="11"/>
      <c r="BP18" s="12"/>
      <c r="BQ18" s="11"/>
      <c r="BR18" s="12"/>
    </row>
    <row r="19" spans="1:70" ht="13.5" customHeight="1">
      <c r="A19" s="82" t="s">
        <v>20</v>
      </c>
      <c r="B19" s="98" t="s">
        <v>37</v>
      </c>
      <c r="C19" s="184">
        <v>1.2</v>
      </c>
      <c r="D19" s="84"/>
      <c r="E19" s="16"/>
      <c r="F19" s="84"/>
      <c r="G19" s="84"/>
      <c r="H19" s="17"/>
      <c r="I19" s="16"/>
      <c r="J19" s="104">
        <f aca="true" t="shared" si="4" ref="J19:J28">L19+O19</f>
        <v>109.2</v>
      </c>
      <c r="K19" s="16"/>
      <c r="L19" s="106">
        <f aca="true" t="shared" si="5" ref="L19:L28">U19+AB19</f>
        <v>31.200000000000003</v>
      </c>
      <c r="M19" s="16"/>
      <c r="N19" s="16"/>
      <c r="O19" s="18">
        <v>78</v>
      </c>
      <c r="P19" s="82">
        <v>39</v>
      </c>
      <c r="Q19" s="82">
        <v>39</v>
      </c>
      <c r="R19" s="82"/>
      <c r="S19" s="83"/>
      <c r="T19" s="109">
        <f aca="true" t="shared" si="6" ref="T19:T27">U19+V19</f>
        <v>47.6</v>
      </c>
      <c r="U19" s="106">
        <f>V19*40%</f>
        <v>13.600000000000001</v>
      </c>
      <c r="V19" s="102">
        <f>SUM(W19:X19)</f>
        <v>34</v>
      </c>
      <c r="W19" s="85">
        <v>17</v>
      </c>
      <c r="X19" s="84">
        <v>17</v>
      </c>
      <c r="Y19" s="84"/>
      <c r="Z19" s="86"/>
      <c r="AA19" s="109">
        <f aca="true" t="shared" si="7" ref="AA19:AA28">AB19+AC19</f>
        <v>61.6</v>
      </c>
      <c r="AB19" s="106">
        <f>AC19*40%</f>
        <v>17.6</v>
      </c>
      <c r="AC19" s="18">
        <v>44</v>
      </c>
      <c r="AD19" s="85">
        <v>22</v>
      </c>
      <c r="AE19" s="84">
        <v>22</v>
      </c>
      <c r="AF19" s="82"/>
      <c r="AG19" s="82"/>
      <c r="AH19" s="18"/>
      <c r="AI19" s="82"/>
      <c r="AJ19" s="18"/>
      <c r="AK19" s="18"/>
      <c r="AL19" s="82"/>
      <c r="AM19" s="82"/>
      <c r="AN19" s="82"/>
      <c r="AO19" s="82"/>
      <c r="AP19" s="18"/>
      <c r="AQ19" s="82"/>
      <c r="AR19" s="18"/>
      <c r="AS19" s="18"/>
      <c r="AT19" s="82"/>
      <c r="AU19" s="82"/>
      <c r="AV19" s="82"/>
      <c r="AW19" s="82"/>
      <c r="AX19" s="18"/>
      <c r="AY19" s="82"/>
      <c r="AZ19" s="82"/>
      <c r="BA19" s="18"/>
      <c r="BB19" s="82"/>
      <c r="BC19" s="82"/>
      <c r="BD19" s="82"/>
      <c r="BE19" s="82"/>
      <c r="BF19" s="18"/>
      <c r="BG19" s="82"/>
      <c r="BH19" s="82"/>
      <c r="BI19" s="18"/>
      <c r="BJ19" s="82"/>
      <c r="BK19" s="82"/>
      <c r="BL19" s="82"/>
      <c r="BM19" s="82"/>
      <c r="BN19" s="119"/>
      <c r="BO19" s="120"/>
      <c r="BP19" s="121"/>
      <c r="BQ19" s="120"/>
      <c r="BR19" s="121"/>
    </row>
    <row r="20" spans="1:70" ht="13.5" customHeight="1">
      <c r="A20" s="82" t="s">
        <v>22</v>
      </c>
      <c r="B20" s="98" t="s">
        <v>39</v>
      </c>
      <c r="C20" s="184">
        <v>1.2</v>
      </c>
      <c r="D20" s="84"/>
      <c r="E20" s="16"/>
      <c r="F20" s="84"/>
      <c r="G20" s="84"/>
      <c r="H20" s="17"/>
      <c r="I20" s="16"/>
      <c r="J20" s="104">
        <f t="shared" si="4"/>
        <v>167</v>
      </c>
      <c r="K20" s="16"/>
      <c r="L20" s="106">
        <v>55</v>
      </c>
      <c r="M20" s="16"/>
      <c r="N20" s="16"/>
      <c r="O20" s="18">
        <v>112</v>
      </c>
      <c r="P20" s="82">
        <v>73</v>
      </c>
      <c r="Q20" s="82">
        <v>39</v>
      </c>
      <c r="R20" s="82"/>
      <c r="S20" s="83"/>
      <c r="T20" s="109">
        <f t="shared" si="6"/>
        <v>95.2</v>
      </c>
      <c r="U20" s="106">
        <f aca="true" t="shared" si="8" ref="U20:U27">V20*40%</f>
        <v>27.200000000000003</v>
      </c>
      <c r="V20" s="102">
        <f aca="true" t="shared" si="9" ref="V20:V27">SUM(W20:X20)</f>
        <v>68</v>
      </c>
      <c r="W20" s="85">
        <v>51</v>
      </c>
      <c r="X20" s="84">
        <v>17</v>
      </c>
      <c r="Y20" s="84"/>
      <c r="Z20" s="86"/>
      <c r="AA20" s="109">
        <f t="shared" si="7"/>
        <v>61.6</v>
      </c>
      <c r="AB20" s="106">
        <f aca="true" t="shared" si="10" ref="AB20:AB28">AC20*40%</f>
        <v>17.6</v>
      </c>
      <c r="AC20" s="18">
        <v>44</v>
      </c>
      <c r="AD20" s="85">
        <v>22</v>
      </c>
      <c r="AE20" s="84">
        <v>22</v>
      </c>
      <c r="AF20" s="82"/>
      <c r="AG20" s="82"/>
      <c r="AH20" s="18"/>
      <c r="AI20" s="82"/>
      <c r="AJ20" s="18"/>
      <c r="AK20" s="18"/>
      <c r="AL20" s="82"/>
      <c r="AM20" s="82"/>
      <c r="AN20" s="82"/>
      <c r="AO20" s="82"/>
      <c r="AP20" s="18"/>
      <c r="AQ20" s="82"/>
      <c r="AR20" s="18"/>
      <c r="AS20" s="18"/>
      <c r="AT20" s="82"/>
      <c r="AU20" s="82"/>
      <c r="AV20" s="82"/>
      <c r="AW20" s="82"/>
      <c r="AX20" s="18"/>
      <c r="AY20" s="82"/>
      <c r="AZ20" s="82"/>
      <c r="BA20" s="18"/>
      <c r="BB20" s="82"/>
      <c r="BC20" s="82"/>
      <c r="BD20" s="82"/>
      <c r="BE20" s="82"/>
      <c r="BF20" s="18"/>
      <c r="BG20" s="82"/>
      <c r="BH20" s="82"/>
      <c r="BI20" s="18"/>
      <c r="BJ20" s="82"/>
      <c r="BK20" s="82"/>
      <c r="BL20" s="82"/>
      <c r="BM20" s="82"/>
      <c r="BN20" s="119"/>
      <c r="BO20" s="120"/>
      <c r="BP20" s="121"/>
      <c r="BQ20" s="120"/>
      <c r="BR20" s="121"/>
    </row>
    <row r="21" spans="1:70" ht="13.5" customHeight="1">
      <c r="A21" s="82" t="s">
        <v>23</v>
      </c>
      <c r="B21" s="98" t="s">
        <v>41</v>
      </c>
      <c r="C21" s="184">
        <v>1.2</v>
      </c>
      <c r="D21" s="84"/>
      <c r="E21" s="16"/>
      <c r="F21" s="84"/>
      <c r="G21" s="84"/>
      <c r="H21" s="17"/>
      <c r="I21" s="16"/>
      <c r="J21" s="104">
        <f t="shared" si="4"/>
        <v>167</v>
      </c>
      <c r="K21" s="16"/>
      <c r="L21" s="106">
        <v>55</v>
      </c>
      <c r="M21" s="16"/>
      <c r="N21" s="16"/>
      <c r="O21" s="18">
        <v>112</v>
      </c>
      <c r="P21" s="82">
        <v>56</v>
      </c>
      <c r="Q21" s="82">
        <v>56</v>
      </c>
      <c r="R21" s="82"/>
      <c r="S21" s="83"/>
      <c r="T21" s="109">
        <f t="shared" si="6"/>
        <v>95.2</v>
      </c>
      <c r="U21" s="106">
        <f t="shared" si="8"/>
        <v>27.200000000000003</v>
      </c>
      <c r="V21" s="102">
        <f t="shared" si="9"/>
        <v>68</v>
      </c>
      <c r="W21" s="85">
        <v>34</v>
      </c>
      <c r="X21" s="84">
        <v>34</v>
      </c>
      <c r="Y21" s="84"/>
      <c r="Z21" s="86"/>
      <c r="AA21" s="109">
        <f t="shared" si="7"/>
        <v>61.6</v>
      </c>
      <c r="AB21" s="106">
        <f t="shared" si="10"/>
        <v>17.6</v>
      </c>
      <c r="AC21" s="18">
        <v>44</v>
      </c>
      <c r="AD21" s="85">
        <v>22</v>
      </c>
      <c r="AE21" s="84">
        <v>22</v>
      </c>
      <c r="AF21" s="82"/>
      <c r="AG21" s="82"/>
      <c r="AH21" s="18"/>
      <c r="AI21" s="82"/>
      <c r="AJ21" s="18"/>
      <c r="AK21" s="18"/>
      <c r="AL21" s="82"/>
      <c r="AM21" s="82"/>
      <c r="AN21" s="82"/>
      <c r="AO21" s="82"/>
      <c r="AP21" s="18"/>
      <c r="AQ21" s="82"/>
      <c r="AR21" s="18"/>
      <c r="AS21" s="18"/>
      <c r="AT21" s="82"/>
      <c r="AU21" s="82"/>
      <c r="AV21" s="82"/>
      <c r="AW21" s="82"/>
      <c r="AX21" s="18"/>
      <c r="AY21" s="82"/>
      <c r="AZ21" s="82"/>
      <c r="BA21" s="18"/>
      <c r="BB21" s="82"/>
      <c r="BC21" s="82"/>
      <c r="BD21" s="82"/>
      <c r="BE21" s="82"/>
      <c r="BF21" s="18"/>
      <c r="BG21" s="82"/>
      <c r="BH21" s="82"/>
      <c r="BI21" s="18"/>
      <c r="BJ21" s="82"/>
      <c r="BK21" s="82"/>
      <c r="BL21" s="82"/>
      <c r="BM21" s="82"/>
      <c r="BN21" s="119"/>
      <c r="BO21" s="120"/>
      <c r="BP21" s="121"/>
      <c r="BQ21" s="120"/>
      <c r="BR21" s="121"/>
    </row>
    <row r="22" spans="1:70" ht="13.5" customHeight="1">
      <c r="A22" s="14" t="s">
        <v>25</v>
      </c>
      <c r="B22" s="98" t="s">
        <v>21</v>
      </c>
      <c r="C22" s="15"/>
      <c r="D22" s="84"/>
      <c r="E22" s="16">
        <v>2</v>
      </c>
      <c r="F22" s="84"/>
      <c r="G22" s="84"/>
      <c r="H22" s="17">
        <v>1</v>
      </c>
      <c r="I22" s="16"/>
      <c r="J22" s="104">
        <f t="shared" si="4"/>
        <v>182</v>
      </c>
      <c r="K22" s="105"/>
      <c r="L22" s="106">
        <v>60</v>
      </c>
      <c r="M22" s="105"/>
      <c r="N22" s="105"/>
      <c r="O22" s="104">
        <f aca="true" t="shared" si="11" ref="O22:O27">P22+Q22</f>
        <v>122</v>
      </c>
      <c r="P22" s="107">
        <f aca="true" t="shared" si="12" ref="P22:Q24">W22+AD22</f>
        <v>39</v>
      </c>
      <c r="Q22" s="107">
        <f t="shared" si="12"/>
        <v>83</v>
      </c>
      <c r="R22" s="107"/>
      <c r="S22" s="108"/>
      <c r="T22" s="109">
        <f t="shared" si="6"/>
        <v>47.6</v>
      </c>
      <c r="U22" s="106">
        <f t="shared" si="8"/>
        <v>13.600000000000001</v>
      </c>
      <c r="V22" s="102">
        <f t="shared" si="9"/>
        <v>34</v>
      </c>
      <c r="W22" s="106">
        <v>17</v>
      </c>
      <c r="X22" s="106">
        <v>17</v>
      </c>
      <c r="Y22" s="106"/>
      <c r="Z22" s="110"/>
      <c r="AA22" s="109">
        <f t="shared" si="7"/>
        <v>123.2</v>
      </c>
      <c r="AB22" s="106">
        <f t="shared" si="10"/>
        <v>35.2</v>
      </c>
      <c r="AC22" s="104">
        <f aca="true" t="shared" si="13" ref="AC22:AC28">AD22+AE22</f>
        <v>88</v>
      </c>
      <c r="AD22" s="106">
        <v>22</v>
      </c>
      <c r="AE22" s="106">
        <v>66</v>
      </c>
      <c r="AF22" s="84"/>
      <c r="AG22" s="86"/>
      <c r="AH22" s="20"/>
      <c r="AI22" s="84"/>
      <c r="AJ22" s="16"/>
      <c r="AK22" s="18"/>
      <c r="AL22" s="84"/>
      <c r="AM22" s="84"/>
      <c r="AN22" s="84"/>
      <c r="AO22" s="86"/>
      <c r="AP22" s="20"/>
      <c r="AQ22" s="84"/>
      <c r="AR22" s="16"/>
      <c r="AS22" s="18"/>
      <c r="AT22" s="84"/>
      <c r="AU22" s="84"/>
      <c r="AV22" s="84"/>
      <c r="AW22" s="86"/>
      <c r="AX22" s="20"/>
      <c r="AY22" s="84"/>
      <c r="AZ22" s="84"/>
      <c r="BA22" s="18"/>
      <c r="BB22" s="84"/>
      <c r="BC22" s="84"/>
      <c r="BD22" s="84"/>
      <c r="BE22" s="86"/>
      <c r="BF22" s="20"/>
      <c r="BG22" s="84"/>
      <c r="BH22" s="84"/>
      <c r="BI22" s="18"/>
      <c r="BJ22" s="84"/>
      <c r="BK22" s="84"/>
      <c r="BL22" s="84"/>
      <c r="BM22" s="86"/>
      <c r="BN22" s="22"/>
      <c r="BO22" s="23"/>
      <c r="BP22" s="24"/>
      <c r="BQ22" s="23"/>
      <c r="BR22" s="24"/>
    </row>
    <row r="23" spans="1:70" ht="15.75" customHeight="1">
      <c r="A23" s="14" t="s">
        <v>27</v>
      </c>
      <c r="B23" s="98" t="s">
        <v>373</v>
      </c>
      <c r="C23" s="15">
        <v>2</v>
      </c>
      <c r="D23" s="84"/>
      <c r="E23" s="16"/>
      <c r="F23" s="84"/>
      <c r="G23" s="84"/>
      <c r="H23" s="17">
        <v>1</v>
      </c>
      <c r="I23" s="16"/>
      <c r="J23" s="104">
        <f t="shared" si="4"/>
        <v>167</v>
      </c>
      <c r="K23" s="105"/>
      <c r="L23" s="106">
        <v>55</v>
      </c>
      <c r="M23" s="105"/>
      <c r="N23" s="105"/>
      <c r="O23" s="104">
        <f t="shared" si="11"/>
        <v>112</v>
      </c>
      <c r="P23" s="107">
        <f t="shared" si="12"/>
        <v>56</v>
      </c>
      <c r="Q23" s="107">
        <f t="shared" si="12"/>
        <v>56</v>
      </c>
      <c r="R23" s="107"/>
      <c r="S23" s="108"/>
      <c r="T23" s="109">
        <f t="shared" si="6"/>
        <v>95.2</v>
      </c>
      <c r="U23" s="106">
        <f t="shared" si="8"/>
        <v>27.200000000000003</v>
      </c>
      <c r="V23" s="102">
        <f t="shared" si="9"/>
        <v>68</v>
      </c>
      <c r="W23" s="106">
        <v>34</v>
      </c>
      <c r="X23" s="106">
        <v>34</v>
      </c>
      <c r="Y23" s="106"/>
      <c r="Z23" s="110"/>
      <c r="AA23" s="109">
        <f t="shared" si="7"/>
        <v>61.6</v>
      </c>
      <c r="AB23" s="106">
        <f t="shared" si="10"/>
        <v>17.6</v>
      </c>
      <c r="AC23" s="104">
        <f t="shared" si="13"/>
        <v>44</v>
      </c>
      <c r="AD23" s="106">
        <v>22</v>
      </c>
      <c r="AE23" s="106">
        <v>22</v>
      </c>
      <c r="AF23" s="84"/>
      <c r="AG23" s="86"/>
      <c r="AH23" s="20"/>
      <c r="AI23" s="84"/>
      <c r="AJ23" s="16"/>
      <c r="AK23" s="18"/>
      <c r="AL23" s="84"/>
      <c r="AM23" s="84"/>
      <c r="AN23" s="84"/>
      <c r="AO23" s="86"/>
      <c r="AP23" s="20"/>
      <c r="AQ23" s="84"/>
      <c r="AR23" s="16"/>
      <c r="AS23" s="18"/>
      <c r="AT23" s="84"/>
      <c r="AU23" s="84"/>
      <c r="AV23" s="84"/>
      <c r="AW23" s="86"/>
      <c r="AX23" s="20"/>
      <c r="AY23" s="84"/>
      <c r="AZ23" s="84"/>
      <c r="BA23" s="18"/>
      <c r="BB23" s="84"/>
      <c r="BC23" s="84"/>
      <c r="BD23" s="84"/>
      <c r="BE23" s="86"/>
      <c r="BF23" s="20"/>
      <c r="BG23" s="84"/>
      <c r="BH23" s="84"/>
      <c r="BI23" s="18"/>
      <c r="BJ23" s="84"/>
      <c r="BK23" s="84"/>
      <c r="BL23" s="84"/>
      <c r="BM23" s="86"/>
      <c r="BN23" s="22"/>
      <c r="BO23" s="23"/>
      <c r="BP23" s="24"/>
      <c r="BQ23" s="23"/>
      <c r="BR23" s="24"/>
    </row>
    <row r="24" spans="1:70" ht="13.5" customHeight="1">
      <c r="A24" s="14" t="s">
        <v>28</v>
      </c>
      <c r="B24" s="98" t="s">
        <v>24</v>
      </c>
      <c r="C24" s="15">
        <v>2</v>
      </c>
      <c r="D24" s="84"/>
      <c r="E24" s="16">
        <v>1</v>
      </c>
      <c r="F24" s="84"/>
      <c r="G24" s="84"/>
      <c r="H24" s="17"/>
      <c r="I24" s="16"/>
      <c r="J24" s="104">
        <f t="shared" si="4"/>
        <v>342</v>
      </c>
      <c r="K24" s="105"/>
      <c r="L24" s="106">
        <v>108</v>
      </c>
      <c r="M24" s="105"/>
      <c r="N24" s="105"/>
      <c r="O24" s="104">
        <f t="shared" si="11"/>
        <v>234</v>
      </c>
      <c r="P24" s="107">
        <f t="shared" si="12"/>
        <v>95</v>
      </c>
      <c r="Q24" s="107">
        <f t="shared" si="12"/>
        <v>139</v>
      </c>
      <c r="R24" s="107"/>
      <c r="S24" s="108"/>
      <c r="T24" s="109">
        <f t="shared" si="6"/>
        <v>151</v>
      </c>
      <c r="U24" s="106">
        <v>49</v>
      </c>
      <c r="V24" s="102">
        <f t="shared" si="9"/>
        <v>102</v>
      </c>
      <c r="W24" s="106">
        <v>51</v>
      </c>
      <c r="X24" s="106">
        <v>51</v>
      </c>
      <c r="Y24" s="106"/>
      <c r="Z24" s="110"/>
      <c r="AA24" s="109">
        <f t="shared" si="7"/>
        <v>184.8</v>
      </c>
      <c r="AB24" s="106">
        <f t="shared" si="10"/>
        <v>52.800000000000004</v>
      </c>
      <c r="AC24" s="104">
        <f t="shared" si="13"/>
        <v>132</v>
      </c>
      <c r="AD24" s="106">
        <v>44</v>
      </c>
      <c r="AE24" s="106">
        <v>88</v>
      </c>
      <c r="AF24" s="84"/>
      <c r="AG24" s="86"/>
      <c r="AH24" s="20"/>
      <c r="AI24" s="84"/>
      <c r="AJ24" s="16"/>
      <c r="AK24" s="18"/>
      <c r="AL24" s="84"/>
      <c r="AM24" s="84"/>
      <c r="AN24" s="84"/>
      <c r="AO24" s="86"/>
      <c r="AP24" s="20"/>
      <c r="AQ24" s="84"/>
      <c r="AR24" s="16"/>
      <c r="AS24" s="18"/>
      <c r="AT24" s="84"/>
      <c r="AU24" s="84"/>
      <c r="AV24" s="84"/>
      <c r="AW24" s="86"/>
      <c r="AX24" s="20"/>
      <c r="AY24" s="84"/>
      <c r="AZ24" s="84"/>
      <c r="BA24" s="18"/>
      <c r="BB24" s="84"/>
      <c r="BC24" s="84"/>
      <c r="BD24" s="84"/>
      <c r="BE24" s="86"/>
      <c r="BF24" s="20"/>
      <c r="BG24" s="84"/>
      <c r="BH24" s="84"/>
      <c r="BI24" s="18"/>
      <c r="BJ24" s="84"/>
      <c r="BK24" s="84"/>
      <c r="BL24" s="84"/>
      <c r="BM24" s="86"/>
      <c r="BN24" s="22"/>
      <c r="BO24" s="23"/>
      <c r="BP24" s="24"/>
      <c r="BQ24" s="23"/>
      <c r="BR24" s="24"/>
    </row>
    <row r="25" spans="1:70" s="76" customFormat="1" ht="18.75" customHeight="1">
      <c r="A25" s="93" t="s">
        <v>29</v>
      </c>
      <c r="B25" s="99" t="s">
        <v>377</v>
      </c>
      <c r="C25" s="94"/>
      <c r="D25" s="96"/>
      <c r="E25" s="95">
        <v>2</v>
      </c>
      <c r="F25" s="96"/>
      <c r="G25" s="96"/>
      <c r="H25" s="97"/>
      <c r="I25" s="95"/>
      <c r="J25" s="104">
        <f t="shared" si="4"/>
        <v>123.2</v>
      </c>
      <c r="K25" s="112"/>
      <c r="L25" s="106">
        <f t="shared" si="5"/>
        <v>35.2</v>
      </c>
      <c r="M25" s="112"/>
      <c r="N25" s="112"/>
      <c r="O25" s="104">
        <f t="shared" si="11"/>
        <v>88</v>
      </c>
      <c r="P25" s="107">
        <f>W25+AD25</f>
        <v>44</v>
      </c>
      <c r="Q25" s="107">
        <v>44</v>
      </c>
      <c r="R25" s="114"/>
      <c r="S25" s="115"/>
      <c r="T25" s="109"/>
      <c r="U25" s="106"/>
      <c r="V25" s="102">
        <f t="shared" si="9"/>
        <v>0</v>
      </c>
      <c r="W25" s="113"/>
      <c r="X25" s="113"/>
      <c r="Y25" s="113"/>
      <c r="Z25" s="116"/>
      <c r="AA25" s="109">
        <f t="shared" si="7"/>
        <v>123.2</v>
      </c>
      <c r="AB25" s="106">
        <f t="shared" si="10"/>
        <v>35.2</v>
      </c>
      <c r="AC25" s="104">
        <f t="shared" si="13"/>
        <v>88</v>
      </c>
      <c r="AD25" s="113">
        <v>44</v>
      </c>
      <c r="AE25" s="113">
        <v>44</v>
      </c>
      <c r="AF25" s="87"/>
      <c r="AG25" s="88"/>
      <c r="AH25" s="72"/>
      <c r="AI25" s="87"/>
      <c r="AJ25" s="70"/>
      <c r="AK25" s="71"/>
      <c r="AL25" s="87"/>
      <c r="AM25" s="87"/>
      <c r="AN25" s="87"/>
      <c r="AO25" s="88"/>
      <c r="AP25" s="72"/>
      <c r="AQ25" s="87"/>
      <c r="AR25" s="70"/>
      <c r="AS25" s="71"/>
      <c r="AT25" s="87"/>
      <c r="AU25" s="87"/>
      <c r="AV25" s="87"/>
      <c r="AW25" s="88"/>
      <c r="AX25" s="72"/>
      <c r="AY25" s="87"/>
      <c r="AZ25" s="87"/>
      <c r="BA25" s="71"/>
      <c r="BB25" s="87"/>
      <c r="BC25" s="87"/>
      <c r="BD25" s="87"/>
      <c r="BE25" s="88"/>
      <c r="BF25" s="72"/>
      <c r="BG25" s="87"/>
      <c r="BH25" s="87"/>
      <c r="BI25" s="71"/>
      <c r="BJ25" s="87"/>
      <c r="BK25" s="87"/>
      <c r="BL25" s="87"/>
      <c r="BM25" s="88"/>
      <c r="BN25" s="73"/>
      <c r="BO25" s="74"/>
      <c r="BP25" s="75"/>
      <c r="BQ25" s="74"/>
      <c r="BR25" s="75"/>
    </row>
    <row r="26" spans="1:70" s="76" customFormat="1" ht="13.5" customHeight="1">
      <c r="A26" s="14" t="s">
        <v>30</v>
      </c>
      <c r="B26" s="98" t="s">
        <v>31</v>
      </c>
      <c r="C26" s="15"/>
      <c r="D26" s="84"/>
      <c r="E26" s="16">
        <v>1.2</v>
      </c>
      <c r="F26" s="84"/>
      <c r="G26" s="84"/>
      <c r="H26" s="17"/>
      <c r="I26" s="16"/>
      <c r="J26" s="104">
        <f t="shared" si="4"/>
        <v>170.8</v>
      </c>
      <c r="K26" s="105"/>
      <c r="L26" s="106">
        <f t="shared" si="5"/>
        <v>48.800000000000004</v>
      </c>
      <c r="M26" s="105"/>
      <c r="N26" s="105"/>
      <c r="O26" s="104">
        <f t="shared" si="11"/>
        <v>122</v>
      </c>
      <c r="P26" s="107">
        <f>W26+AD26</f>
        <v>39</v>
      </c>
      <c r="Q26" s="107">
        <f>X26+AE26</f>
        <v>83</v>
      </c>
      <c r="R26" s="107"/>
      <c r="S26" s="108"/>
      <c r="T26" s="109">
        <f t="shared" si="6"/>
        <v>47.6</v>
      </c>
      <c r="U26" s="106">
        <f t="shared" si="8"/>
        <v>13.600000000000001</v>
      </c>
      <c r="V26" s="102">
        <f t="shared" si="9"/>
        <v>34</v>
      </c>
      <c r="W26" s="106">
        <v>17</v>
      </c>
      <c r="X26" s="106">
        <v>17</v>
      </c>
      <c r="Y26" s="106"/>
      <c r="Z26" s="110"/>
      <c r="AA26" s="109">
        <f t="shared" si="7"/>
        <v>123.2</v>
      </c>
      <c r="AB26" s="106">
        <f t="shared" si="10"/>
        <v>35.2</v>
      </c>
      <c r="AC26" s="104">
        <f t="shared" si="13"/>
        <v>88</v>
      </c>
      <c r="AD26" s="106">
        <v>22</v>
      </c>
      <c r="AE26" s="106">
        <v>66</v>
      </c>
      <c r="AF26" s="87"/>
      <c r="AG26" s="88"/>
      <c r="AH26" s="72"/>
      <c r="AI26" s="87"/>
      <c r="AJ26" s="70"/>
      <c r="AK26" s="71"/>
      <c r="AL26" s="87"/>
      <c r="AM26" s="87"/>
      <c r="AN26" s="87"/>
      <c r="AO26" s="88"/>
      <c r="AP26" s="72"/>
      <c r="AQ26" s="87"/>
      <c r="AR26" s="70"/>
      <c r="AS26" s="71"/>
      <c r="AT26" s="87"/>
      <c r="AU26" s="87"/>
      <c r="AV26" s="87"/>
      <c r="AW26" s="88"/>
      <c r="AX26" s="72"/>
      <c r="AY26" s="87"/>
      <c r="AZ26" s="87"/>
      <c r="BA26" s="71"/>
      <c r="BB26" s="87"/>
      <c r="BC26" s="87"/>
      <c r="BD26" s="87"/>
      <c r="BE26" s="88"/>
      <c r="BF26" s="72"/>
      <c r="BG26" s="87"/>
      <c r="BH26" s="87"/>
      <c r="BI26" s="71"/>
      <c r="BJ26" s="87"/>
      <c r="BK26" s="87"/>
      <c r="BL26" s="87"/>
      <c r="BM26" s="88"/>
      <c r="BN26" s="73"/>
      <c r="BO26" s="74"/>
      <c r="BP26" s="75"/>
      <c r="BQ26" s="74"/>
      <c r="BR26" s="75"/>
    </row>
    <row r="27" spans="1:70" ht="23.25" customHeight="1">
      <c r="A27" s="14" t="s">
        <v>32</v>
      </c>
      <c r="B27" s="98" t="s">
        <v>33</v>
      </c>
      <c r="C27" s="15"/>
      <c r="D27" s="84"/>
      <c r="E27" s="16">
        <v>2</v>
      </c>
      <c r="F27" s="84"/>
      <c r="G27" s="84"/>
      <c r="H27" s="17">
        <v>1</v>
      </c>
      <c r="I27" s="16"/>
      <c r="J27" s="104">
        <f t="shared" si="4"/>
        <v>109.2</v>
      </c>
      <c r="K27" s="105"/>
      <c r="L27" s="106">
        <f t="shared" si="5"/>
        <v>31.200000000000003</v>
      </c>
      <c r="M27" s="105"/>
      <c r="N27" s="105"/>
      <c r="O27" s="104">
        <f t="shared" si="11"/>
        <v>78</v>
      </c>
      <c r="P27" s="107">
        <f>W27+AD27</f>
        <v>39</v>
      </c>
      <c r="Q27" s="107">
        <f>X27+AE27</f>
        <v>39</v>
      </c>
      <c r="R27" s="107"/>
      <c r="S27" s="108"/>
      <c r="T27" s="109">
        <f t="shared" si="6"/>
        <v>47.6</v>
      </c>
      <c r="U27" s="106">
        <f t="shared" si="8"/>
        <v>13.600000000000001</v>
      </c>
      <c r="V27" s="102">
        <f t="shared" si="9"/>
        <v>34</v>
      </c>
      <c r="W27" s="106">
        <v>17</v>
      </c>
      <c r="X27" s="106">
        <v>17</v>
      </c>
      <c r="Y27" s="106"/>
      <c r="Z27" s="110"/>
      <c r="AA27" s="109">
        <f t="shared" si="7"/>
        <v>61.6</v>
      </c>
      <c r="AB27" s="106">
        <f t="shared" si="10"/>
        <v>17.6</v>
      </c>
      <c r="AC27" s="104">
        <f t="shared" si="13"/>
        <v>44</v>
      </c>
      <c r="AD27" s="106">
        <v>22</v>
      </c>
      <c r="AE27" s="106">
        <v>22</v>
      </c>
      <c r="AF27" s="84"/>
      <c r="AG27" s="86"/>
      <c r="AH27" s="20"/>
      <c r="AI27" s="84"/>
      <c r="AJ27" s="16"/>
      <c r="AK27" s="18"/>
      <c r="AL27" s="84"/>
      <c r="AM27" s="84"/>
      <c r="AN27" s="84"/>
      <c r="AO27" s="86"/>
      <c r="AP27" s="20"/>
      <c r="AQ27" s="84"/>
      <c r="AR27" s="16"/>
      <c r="AS27" s="18"/>
      <c r="AT27" s="84"/>
      <c r="AU27" s="84"/>
      <c r="AV27" s="84"/>
      <c r="AW27" s="86"/>
      <c r="AX27" s="20"/>
      <c r="AY27" s="84"/>
      <c r="AZ27" s="84"/>
      <c r="BA27" s="18"/>
      <c r="BB27" s="84"/>
      <c r="BC27" s="84"/>
      <c r="BD27" s="84"/>
      <c r="BE27" s="86"/>
      <c r="BF27" s="20"/>
      <c r="BG27" s="84"/>
      <c r="BH27" s="84"/>
      <c r="BI27" s="18"/>
      <c r="BJ27" s="84"/>
      <c r="BK27" s="84"/>
      <c r="BL27" s="84"/>
      <c r="BM27" s="86"/>
      <c r="BN27" s="22"/>
      <c r="BO27" s="23"/>
      <c r="BP27" s="24"/>
      <c r="BQ27" s="23"/>
      <c r="BR27" s="24"/>
    </row>
    <row r="28" spans="1:70" ht="14.25" customHeight="1">
      <c r="A28" s="101" t="s">
        <v>374</v>
      </c>
      <c r="B28" s="128" t="s">
        <v>376</v>
      </c>
      <c r="C28" s="15"/>
      <c r="D28" s="127"/>
      <c r="E28" s="15">
        <v>2</v>
      </c>
      <c r="F28" s="127"/>
      <c r="G28" s="127"/>
      <c r="H28" s="15"/>
      <c r="I28" s="16"/>
      <c r="J28" s="104">
        <f t="shared" si="4"/>
        <v>61.6</v>
      </c>
      <c r="K28" s="105"/>
      <c r="L28" s="106">
        <f t="shared" si="5"/>
        <v>17.6</v>
      </c>
      <c r="M28" s="129"/>
      <c r="N28" s="129"/>
      <c r="O28" s="130">
        <v>44</v>
      </c>
      <c r="P28" s="129">
        <v>22</v>
      </c>
      <c r="Q28" s="129">
        <v>22</v>
      </c>
      <c r="R28" s="127"/>
      <c r="S28" s="127"/>
      <c r="T28" s="109"/>
      <c r="U28" s="106"/>
      <c r="V28" s="102"/>
      <c r="W28" s="129"/>
      <c r="X28" s="129"/>
      <c r="Y28" s="127"/>
      <c r="Z28" s="127"/>
      <c r="AA28" s="109">
        <f t="shared" si="7"/>
        <v>61.6</v>
      </c>
      <c r="AB28" s="131">
        <f t="shared" si="10"/>
        <v>17.6</v>
      </c>
      <c r="AC28" s="130">
        <f t="shared" si="13"/>
        <v>44</v>
      </c>
      <c r="AD28" s="129">
        <v>22</v>
      </c>
      <c r="AE28" s="129">
        <v>22</v>
      </c>
      <c r="AF28" s="84"/>
      <c r="AG28" s="86"/>
      <c r="AH28" s="20"/>
      <c r="AI28" s="84"/>
      <c r="AJ28" s="16"/>
      <c r="AK28" s="18"/>
      <c r="AL28" s="84"/>
      <c r="AM28" s="84"/>
      <c r="AN28" s="84"/>
      <c r="AO28" s="86"/>
      <c r="AP28" s="20"/>
      <c r="AQ28" s="84"/>
      <c r="AR28" s="16"/>
      <c r="AS28" s="18"/>
      <c r="AT28" s="84"/>
      <c r="AU28" s="84"/>
      <c r="AV28" s="84"/>
      <c r="AW28" s="86"/>
      <c r="AX28" s="20"/>
      <c r="AY28" s="84"/>
      <c r="AZ28" s="84"/>
      <c r="BA28" s="18"/>
      <c r="BB28" s="84"/>
      <c r="BC28" s="84"/>
      <c r="BD28" s="84"/>
      <c r="BE28" s="86"/>
      <c r="BF28" s="20"/>
      <c r="BG28" s="84"/>
      <c r="BH28" s="84"/>
      <c r="BI28" s="18"/>
      <c r="BJ28" s="84"/>
      <c r="BK28" s="84"/>
      <c r="BL28" s="84"/>
      <c r="BM28" s="86"/>
      <c r="BN28" s="22"/>
      <c r="BO28" s="23"/>
      <c r="BP28" s="24"/>
      <c r="BQ28" s="23"/>
      <c r="BR28" s="24"/>
    </row>
    <row r="29" spans="1:70" ht="0.75" customHeight="1" thickBot="1">
      <c r="A29" s="3"/>
      <c r="B29" s="7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3.5" customHeight="1" thickBot="1">
      <c r="A30" s="6" t="s">
        <v>34</v>
      </c>
      <c r="B30" s="77" t="s">
        <v>35</v>
      </c>
      <c r="C30" s="8"/>
      <c r="D30" s="6"/>
      <c r="E30" s="6">
        <f>COUNT(E31:E33)</f>
        <v>3</v>
      </c>
      <c r="F30" s="6">
        <f>COUNT(F31:F33)</f>
        <v>0</v>
      </c>
      <c r="G30" s="6">
        <f>COUNT(G31:G33)</f>
        <v>0</v>
      </c>
      <c r="H30" s="6">
        <f>COUNT(H31:H33)</f>
        <v>2</v>
      </c>
      <c r="I30" s="6"/>
      <c r="J30" s="117">
        <f>SUM(J31:J33)</f>
        <v>453</v>
      </c>
      <c r="K30" s="117"/>
      <c r="L30" s="117">
        <f aca="true" t="shared" si="14" ref="L30:AE30">SUM(L31:L33)</f>
        <v>151</v>
      </c>
      <c r="M30" s="117">
        <f t="shared" si="14"/>
        <v>0</v>
      </c>
      <c r="N30" s="117">
        <f t="shared" si="14"/>
        <v>0</v>
      </c>
      <c r="O30" s="117">
        <f t="shared" si="14"/>
        <v>302</v>
      </c>
      <c r="P30" s="117">
        <f t="shared" si="14"/>
        <v>129</v>
      </c>
      <c r="Q30" s="117">
        <f t="shared" si="14"/>
        <v>173</v>
      </c>
      <c r="R30" s="117">
        <f t="shared" si="14"/>
        <v>0</v>
      </c>
      <c r="S30" s="117">
        <f t="shared" si="14"/>
        <v>0</v>
      </c>
      <c r="T30" s="117">
        <f t="shared" si="14"/>
        <v>255</v>
      </c>
      <c r="U30" s="117">
        <f t="shared" si="14"/>
        <v>85</v>
      </c>
      <c r="V30" s="117">
        <f t="shared" si="14"/>
        <v>170</v>
      </c>
      <c r="W30" s="117">
        <f t="shared" si="14"/>
        <v>85</v>
      </c>
      <c r="X30" s="117">
        <f t="shared" si="14"/>
        <v>85</v>
      </c>
      <c r="Y30" s="117">
        <f t="shared" si="14"/>
        <v>0</v>
      </c>
      <c r="Z30" s="117">
        <f t="shared" si="14"/>
        <v>0</v>
      </c>
      <c r="AA30" s="117">
        <f t="shared" si="14"/>
        <v>198</v>
      </c>
      <c r="AB30" s="117">
        <f t="shared" si="14"/>
        <v>66</v>
      </c>
      <c r="AC30" s="117">
        <f t="shared" si="14"/>
        <v>132</v>
      </c>
      <c r="AD30" s="117">
        <f t="shared" si="14"/>
        <v>44</v>
      </c>
      <c r="AE30" s="117">
        <f t="shared" si="14"/>
        <v>88</v>
      </c>
      <c r="AF30" s="6"/>
      <c r="AG30" s="9"/>
      <c r="AH30" s="8"/>
      <c r="AI30" s="6"/>
      <c r="AJ30" s="6"/>
      <c r="AK30" s="6"/>
      <c r="AL30" s="6"/>
      <c r="AM30" s="6"/>
      <c r="AN30" s="6"/>
      <c r="AO30" s="9"/>
      <c r="AP30" s="8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6"/>
      <c r="BE30" s="9"/>
      <c r="BF30" s="8"/>
      <c r="BG30" s="6"/>
      <c r="BH30" s="6"/>
      <c r="BI30" s="6"/>
      <c r="BJ30" s="6"/>
      <c r="BK30" s="6"/>
      <c r="BL30" s="6"/>
      <c r="BM30" s="9"/>
      <c r="BN30" s="10"/>
      <c r="BO30" s="11"/>
      <c r="BP30" s="12"/>
      <c r="BQ30" s="11"/>
      <c r="BR30" s="12"/>
    </row>
    <row r="31" spans="1:70" ht="13.5" customHeight="1">
      <c r="A31" s="14" t="s">
        <v>36</v>
      </c>
      <c r="B31" s="98" t="s">
        <v>26</v>
      </c>
      <c r="C31" s="15"/>
      <c r="D31" s="84"/>
      <c r="E31" s="16">
        <v>2</v>
      </c>
      <c r="F31" s="84"/>
      <c r="G31" s="84"/>
      <c r="H31" s="17">
        <v>1</v>
      </c>
      <c r="I31" s="16"/>
      <c r="J31" s="104">
        <f>L31+O31</f>
        <v>168</v>
      </c>
      <c r="K31" s="105"/>
      <c r="L31" s="106">
        <f>O31*50%</f>
        <v>56</v>
      </c>
      <c r="M31" s="105"/>
      <c r="N31" s="105"/>
      <c r="O31" s="104">
        <f>P31+Q31</f>
        <v>112</v>
      </c>
      <c r="P31" s="107">
        <f>W31+AD31</f>
        <v>34</v>
      </c>
      <c r="Q31" s="107">
        <f>X31+AE31</f>
        <v>78</v>
      </c>
      <c r="R31" s="107"/>
      <c r="S31" s="108"/>
      <c r="T31" s="109">
        <f>U31+V31</f>
        <v>102</v>
      </c>
      <c r="U31" s="106">
        <f>V31*50%</f>
        <v>34</v>
      </c>
      <c r="V31" s="104">
        <f>W31+X31</f>
        <v>68</v>
      </c>
      <c r="W31" s="106">
        <v>34</v>
      </c>
      <c r="X31" s="106">
        <v>34</v>
      </c>
      <c r="Y31" s="106"/>
      <c r="Z31" s="110"/>
      <c r="AA31" s="109">
        <f>AB31+AC31</f>
        <v>66</v>
      </c>
      <c r="AB31" s="106">
        <f>AC31*50%</f>
        <v>22</v>
      </c>
      <c r="AC31" s="104">
        <f>AD31+AE31</f>
        <v>44</v>
      </c>
      <c r="AD31" s="106"/>
      <c r="AE31" s="106">
        <v>44</v>
      </c>
      <c r="AF31" s="84"/>
      <c r="AG31" s="86"/>
      <c r="AH31" s="20"/>
      <c r="AI31" s="84"/>
      <c r="AJ31" s="16"/>
      <c r="AK31" s="18"/>
      <c r="AL31" s="84"/>
      <c r="AM31" s="84"/>
      <c r="AN31" s="84"/>
      <c r="AO31" s="86"/>
      <c r="AP31" s="20"/>
      <c r="AQ31" s="84"/>
      <c r="AR31" s="16"/>
      <c r="AS31" s="18"/>
      <c r="AT31" s="84"/>
      <c r="AU31" s="84"/>
      <c r="AV31" s="84"/>
      <c r="AW31" s="86"/>
      <c r="AX31" s="20"/>
      <c r="AY31" s="84"/>
      <c r="AZ31" s="84"/>
      <c r="BA31" s="18"/>
      <c r="BB31" s="84"/>
      <c r="BC31" s="84"/>
      <c r="BD31" s="84"/>
      <c r="BE31" s="86"/>
      <c r="BF31" s="20"/>
      <c r="BG31" s="84"/>
      <c r="BH31" s="84"/>
      <c r="BI31" s="18"/>
      <c r="BJ31" s="84"/>
      <c r="BK31" s="84"/>
      <c r="BL31" s="84"/>
      <c r="BM31" s="86"/>
      <c r="BN31" s="22"/>
      <c r="BO31" s="23"/>
      <c r="BP31" s="24"/>
      <c r="BQ31" s="23"/>
      <c r="BR31" s="24"/>
    </row>
    <row r="32" spans="1:70" ht="13.5" customHeight="1">
      <c r="A32" s="14" t="s">
        <v>38</v>
      </c>
      <c r="B32" s="99" t="s">
        <v>372</v>
      </c>
      <c r="C32" s="15"/>
      <c r="D32" s="118"/>
      <c r="E32" s="15">
        <v>2</v>
      </c>
      <c r="F32" s="96"/>
      <c r="G32" s="96"/>
      <c r="H32" s="15">
        <v>1</v>
      </c>
      <c r="I32" s="16"/>
      <c r="J32" s="104">
        <f>L32+O32</f>
        <v>183</v>
      </c>
      <c r="K32" s="105"/>
      <c r="L32" s="106">
        <f>O32*50%</f>
        <v>61</v>
      </c>
      <c r="M32" s="111"/>
      <c r="N32" s="111"/>
      <c r="O32" s="104">
        <f>P32+Q32</f>
        <v>122</v>
      </c>
      <c r="P32" s="107">
        <f>W32+AD32</f>
        <v>61</v>
      </c>
      <c r="Q32" s="107">
        <f>X32+AE32</f>
        <v>61</v>
      </c>
      <c r="R32" s="114"/>
      <c r="S32" s="115"/>
      <c r="T32" s="109">
        <f>U32+V32</f>
        <v>51</v>
      </c>
      <c r="U32" s="106">
        <f>V32*50%</f>
        <v>17</v>
      </c>
      <c r="V32" s="104">
        <f>W32+X32</f>
        <v>34</v>
      </c>
      <c r="W32" s="113">
        <v>17</v>
      </c>
      <c r="X32" s="113">
        <v>17</v>
      </c>
      <c r="Y32" s="113"/>
      <c r="Z32" s="116"/>
      <c r="AA32" s="109">
        <f>AB32+AC32</f>
        <v>132</v>
      </c>
      <c r="AB32" s="106">
        <f>AC32*50%</f>
        <v>44</v>
      </c>
      <c r="AC32" s="104">
        <f>AD32+AE32</f>
        <v>88</v>
      </c>
      <c r="AD32" s="113">
        <v>44</v>
      </c>
      <c r="AE32" s="113">
        <v>44</v>
      </c>
      <c r="AF32" s="84"/>
      <c r="AG32" s="86"/>
      <c r="AH32" s="20"/>
      <c r="AI32" s="84"/>
      <c r="AJ32" s="16"/>
      <c r="AK32" s="18"/>
      <c r="AL32" s="84"/>
      <c r="AM32" s="84"/>
      <c r="AN32" s="84"/>
      <c r="AO32" s="86"/>
      <c r="AP32" s="20"/>
      <c r="AQ32" s="84"/>
      <c r="AR32" s="16"/>
      <c r="AS32" s="18"/>
      <c r="AT32" s="84"/>
      <c r="AU32" s="84"/>
      <c r="AV32" s="84"/>
      <c r="AW32" s="86"/>
      <c r="AX32" s="20"/>
      <c r="AY32" s="84"/>
      <c r="AZ32" s="84"/>
      <c r="BA32" s="18"/>
      <c r="BB32" s="84"/>
      <c r="BC32" s="84"/>
      <c r="BD32" s="84"/>
      <c r="BE32" s="86"/>
      <c r="BF32" s="20"/>
      <c r="BG32" s="84"/>
      <c r="BH32" s="84"/>
      <c r="BI32" s="18"/>
      <c r="BJ32" s="84"/>
      <c r="BK32" s="84"/>
      <c r="BL32" s="84"/>
      <c r="BM32" s="86"/>
      <c r="BN32" s="22"/>
      <c r="BO32" s="23"/>
      <c r="BP32" s="24"/>
      <c r="BQ32" s="23"/>
      <c r="BR32" s="24"/>
    </row>
    <row r="33" spans="1:70" ht="13.5" customHeight="1">
      <c r="A33" s="14" t="s">
        <v>40</v>
      </c>
      <c r="B33" s="98" t="s">
        <v>375</v>
      </c>
      <c r="C33" s="15"/>
      <c r="D33" s="84"/>
      <c r="E33" s="16">
        <v>1</v>
      </c>
      <c r="F33" s="84"/>
      <c r="G33" s="84"/>
      <c r="H33" s="17"/>
      <c r="I33" s="16"/>
      <c r="J33" s="104">
        <f>L33+O33</f>
        <v>102</v>
      </c>
      <c r="K33" s="16"/>
      <c r="L33" s="106">
        <f>O33*50%</f>
        <v>34</v>
      </c>
      <c r="M33" s="16"/>
      <c r="N33" s="16"/>
      <c r="O33" s="18">
        <v>68</v>
      </c>
      <c r="P33" s="82">
        <v>34</v>
      </c>
      <c r="Q33" s="82">
        <v>34</v>
      </c>
      <c r="R33" s="82"/>
      <c r="S33" s="83"/>
      <c r="T33" s="109">
        <f>U33+V33</f>
        <v>102</v>
      </c>
      <c r="U33" s="106">
        <f>V33*50%</f>
        <v>34</v>
      </c>
      <c r="V33" s="104">
        <f>W33+X33</f>
        <v>68</v>
      </c>
      <c r="W33" s="85">
        <v>34</v>
      </c>
      <c r="X33" s="84">
        <v>34</v>
      </c>
      <c r="Y33" s="84"/>
      <c r="Z33" s="86"/>
      <c r="AA33" s="109"/>
      <c r="AB33" s="106"/>
      <c r="AC33" s="18"/>
      <c r="AD33" s="85"/>
      <c r="AE33" s="84"/>
      <c r="AF33" s="84"/>
      <c r="AG33" s="86"/>
      <c r="AH33" s="20"/>
      <c r="AI33" s="84"/>
      <c r="AJ33" s="16"/>
      <c r="AK33" s="18"/>
      <c r="AL33" s="84"/>
      <c r="AM33" s="84"/>
      <c r="AN33" s="84"/>
      <c r="AO33" s="86"/>
      <c r="AP33" s="20"/>
      <c r="AQ33" s="84"/>
      <c r="AR33" s="16"/>
      <c r="AS33" s="18"/>
      <c r="AT33" s="84"/>
      <c r="AU33" s="84"/>
      <c r="AV33" s="84"/>
      <c r="AW33" s="86"/>
      <c r="AX33" s="20"/>
      <c r="AY33" s="84"/>
      <c r="AZ33" s="84"/>
      <c r="BA33" s="18"/>
      <c r="BB33" s="84"/>
      <c r="BC33" s="84"/>
      <c r="BD33" s="84"/>
      <c r="BE33" s="86"/>
      <c r="BF33" s="20"/>
      <c r="BG33" s="84"/>
      <c r="BH33" s="84"/>
      <c r="BI33" s="18"/>
      <c r="BJ33" s="84"/>
      <c r="BK33" s="84"/>
      <c r="BL33" s="84"/>
      <c r="BM33" s="86"/>
      <c r="BN33" s="22"/>
      <c r="BO33" s="23"/>
      <c r="BP33" s="24"/>
      <c r="BQ33" s="23"/>
      <c r="BR33" s="24"/>
    </row>
    <row r="34" spans="1:70" ht="13.5" customHeight="1" hidden="1">
      <c r="A34" s="14"/>
      <c r="B34" s="98"/>
      <c r="C34" s="16"/>
      <c r="D34" s="84"/>
      <c r="E34" s="16"/>
      <c r="F34" s="84"/>
      <c r="G34" s="84"/>
      <c r="H34" s="16"/>
      <c r="I34" s="16"/>
      <c r="J34" s="104"/>
      <c r="K34" s="16"/>
      <c r="L34" s="106"/>
      <c r="M34" s="16"/>
      <c r="N34" s="16"/>
      <c r="O34" s="18"/>
      <c r="P34" s="82"/>
      <c r="Q34" s="82"/>
      <c r="R34" s="82"/>
      <c r="S34" s="82"/>
      <c r="T34" s="104"/>
      <c r="U34" s="106"/>
      <c r="V34" s="104"/>
      <c r="W34" s="85"/>
      <c r="X34" s="84"/>
      <c r="Y34" s="84"/>
      <c r="Z34" s="84"/>
      <c r="AA34" s="104"/>
      <c r="AB34" s="106"/>
      <c r="AC34" s="18"/>
      <c r="AD34" s="85"/>
      <c r="AE34" s="84"/>
      <c r="AF34" s="84"/>
      <c r="AG34" s="84"/>
      <c r="AH34" s="18"/>
      <c r="AI34" s="84"/>
      <c r="AJ34" s="16"/>
      <c r="AK34" s="18"/>
      <c r="AL34" s="84"/>
      <c r="AM34" s="84"/>
      <c r="AN34" s="84"/>
      <c r="AO34" s="84"/>
      <c r="AP34" s="18"/>
      <c r="AQ34" s="84"/>
      <c r="AR34" s="16"/>
      <c r="AS34" s="18"/>
      <c r="AT34" s="84"/>
      <c r="AU34" s="84"/>
      <c r="AV34" s="84"/>
      <c r="AW34" s="84"/>
      <c r="AX34" s="18"/>
      <c r="AY34" s="84"/>
      <c r="AZ34" s="84"/>
      <c r="BA34" s="18"/>
      <c r="BB34" s="84"/>
      <c r="BC34" s="84"/>
      <c r="BD34" s="84"/>
      <c r="BE34" s="84"/>
      <c r="BF34" s="18"/>
      <c r="BG34" s="84"/>
      <c r="BH34" s="84"/>
      <c r="BI34" s="18"/>
      <c r="BJ34" s="84"/>
      <c r="BK34" s="84"/>
      <c r="BL34" s="84"/>
      <c r="BM34" s="84"/>
      <c r="BN34" s="34"/>
      <c r="BO34" s="14"/>
      <c r="BP34" s="14"/>
      <c r="BQ34" s="14"/>
      <c r="BR34" s="14"/>
    </row>
    <row r="35" spans="1:70" ht="12" customHeight="1" hidden="1">
      <c r="A35" s="135"/>
      <c r="B35" s="194"/>
      <c r="C35" s="16"/>
      <c r="D35" s="16"/>
      <c r="E35" s="16"/>
      <c r="F35" s="135"/>
      <c r="G35" s="135"/>
      <c r="H35" s="195"/>
      <c r="I35" s="135"/>
      <c r="J35" s="104"/>
      <c r="K35" s="135"/>
      <c r="L35" s="135"/>
      <c r="M35" s="135"/>
      <c r="N35" s="135"/>
      <c r="O35" s="18"/>
      <c r="P35" s="135"/>
      <c r="Q35" s="135"/>
      <c r="R35" s="135"/>
      <c r="S35" s="135"/>
      <c r="T35" s="104"/>
      <c r="U35" s="135"/>
      <c r="V35" s="104"/>
      <c r="W35" s="135"/>
      <c r="X35" s="135"/>
      <c r="Y35" s="135"/>
      <c r="Z35" s="135"/>
      <c r="AA35" s="104"/>
      <c r="AB35" s="135"/>
      <c r="AC35" s="18"/>
      <c r="AD35" s="135"/>
      <c r="AE35" s="135"/>
      <c r="AF35" s="135"/>
      <c r="AG35" s="135"/>
      <c r="AH35" s="18"/>
      <c r="AI35" s="135"/>
      <c r="AJ35" s="135"/>
      <c r="AK35" s="18"/>
      <c r="AL35" s="135"/>
      <c r="AM35" s="135"/>
      <c r="AN35" s="135"/>
      <c r="AO35" s="135"/>
      <c r="AP35" s="18"/>
      <c r="AQ35" s="135"/>
      <c r="AR35" s="135"/>
      <c r="AS35" s="18"/>
      <c r="AT35" s="135"/>
      <c r="AU35" s="135"/>
      <c r="AV35" s="135"/>
      <c r="AW35" s="135"/>
      <c r="AX35" s="18"/>
      <c r="AY35" s="135"/>
      <c r="AZ35" s="135"/>
      <c r="BA35" s="18"/>
      <c r="BB35" s="135"/>
      <c r="BC35" s="135"/>
      <c r="BD35" s="135"/>
      <c r="BE35" s="135"/>
      <c r="BF35" s="18"/>
      <c r="BG35" s="135"/>
      <c r="BH35" s="135"/>
      <c r="BI35" s="18"/>
      <c r="BJ35" s="135"/>
      <c r="BK35" s="135"/>
      <c r="BL35" s="135"/>
      <c r="BM35" s="135"/>
      <c r="BN35" s="34"/>
      <c r="BO35" s="135"/>
      <c r="BP35" s="135"/>
      <c r="BQ35" s="135"/>
      <c r="BR35" s="135"/>
    </row>
    <row r="36" spans="1:70" ht="9" customHeight="1" hidden="1" thickBot="1">
      <c r="A36" s="3"/>
      <c r="B36" s="79"/>
      <c r="C36" s="187"/>
      <c r="D36" s="3"/>
      <c r="E36" s="187"/>
      <c r="F36" s="3"/>
      <c r="G36" s="3"/>
      <c r="H36" s="188"/>
      <c r="I36" s="3"/>
      <c r="J36" s="189"/>
      <c r="K36" s="3"/>
      <c r="L36" s="3"/>
      <c r="M36" s="3"/>
      <c r="N36" s="3"/>
      <c r="O36" s="190"/>
      <c r="P36" s="3"/>
      <c r="Q36" s="3"/>
      <c r="R36" s="3"/>
      <c r="S36" s="3"/>
      <c r="T36" s="191"/>
      <c r="U36" s="3"/>
      <c r="V36" s="189"/>
      <c r="W36" s="3"/>
      <c r="X36" s="3"/>
      <c r="Y36" s="3"/>
      <c r="Z36" s="3"/>
      <c r="AA36" s="191"/>
      <c r="AB36" s="3"/>
      <c r="AC36" s="190"/>
      <c r="AD36" s="3"/>
      <c r="AE36" s="3"/>
      <c r="AF36" s="3"/>
      <c r="AG36" s="3"/>
      <c r="AH36" s="192"/>
      <c r="AI36" s="3"/>
      <c r="AJ36" s="3"/>
      <c r="AK36" s="190"/>
      <c r="AL36" s="3"/>
      <c r="AM36" s="3"/>
      <c r="AN36" s="3"/>
      <c r="AO36" s="3"/>
      <c r="AP36" s="192"/>
      <c r="AQ36" s="3"/>
      <c r="AR36" s="3"/>
      <c r="AS36" s="190"/>
      <c r="AT36" s="3"/>
      <c r="AU36" s="3"/>
      <c r="AV36" s="3"/>
      <c r="AW36" s="3"/>
      <c r="AX36" s="192"/>
      <c r="AY36" s="3"/>
      <c r="AZ36" s="3"/>
      <c r="BA36" s="190"/>
      <c r="BB36" s="3"/>
      <c r="BC36" s="3"/>
      <c r="BD36" s="3"/>
      <c r="BE36" s="3"/>
      <c r="BF36" s="192"/>
      <c r="BG36" s="3"/>
      <c r="BH36" s="3"/>
      <c r="BI36" s="190"/>
      <c r="BJ36" s="3"/>
      <c r="BK36" s="3"/>
      <c r="BL36" s="3"/>
      <c r="BM36" s="3"/>
      <c r="BN36" s="193"/>
      <c r="BO36" s="159" t="s">
        <v>222</v>
      </c>
      <c r="BP36" s="159" t="s">
        <v>223</v>
      </c>
      <c r="BQ36" s="159" t="s">
        <v>222</v>
      </c>
      <c r="BR36" s="159" t="s">
        <v>223</v>
      </c>
    </row>
    <row r="37" spans="1:70" ht="21" customHeight="1" hidden="1" thickBot="1">
      <c r="A37" s="6" t="s">
        <v>224</v>
      </c>
      <c r="B37" s="77" t="s">
        <v>225</v>
      </c>
      <c r="C37" s="8">
        <v>16</v>
      </c>
      <c r="D37" s="6">
        <v>7</v>
      </c>
      <c r="E37" s="6">
        <v>17</v>
      </c>
      <c r="F37" s="6"/>
      <c r="G37" s="6"/>
      <c r="H37" s="9">
        <v>8</v>
      </c>
      <c r="I37" s="6"/>
      <c r="J37" s="152">
        <f>J39+J46+J50</f>
        <v>3479</v>
      </c>
      <c r="K37" s="152">
        <f aca="true" t="shared" si="15" ref="K37:BN37">K39+K46+K50</f>
        <v>0</v>
      </c>
      <c r="L37" s="152">
        <f t="shared" si="15"/>
        <v>1157</v>
      </c>
      <c r="M37" s="152">
        <f t="shared" si="15"/>
        <v>0</v>
      </c>
      <c r="N37" s="152">
        <f t="shared" si="15"/>
        <v>0</v>
      </c>
      <c r="O37" s="152">
        <f t="shared" si="15"/>
        <v>2323</v>
      </c>
      <c r="P37" s="152">
        <f t="shared" si="15"/>
        <v>905</v>
      </c>
      <c r="Q37" s="152">
        <f t="shared" si="15"/>
        <v>1385</v>
      </c>
      <c r="R37" s="152">
        <f t="shared" si="15"/>
        <v>0</v>
      </c>
      <c r="S37" s="152">
        <f t="shared" si="15"/>
        <v>20</v>
      </c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>
        <f t="shared" si="15"/>
        <v>919</v>
      </c>
      <c r="AI37" s="152">
        <f t="shared" si="15"/>
        <v>316</v>
      </c>
      <c r="AJ37" s="152">
        <f t="shared" si="15"/>
        <v>0</v>
      </c>
      <c r="AK37" s="152">
        <f t="shared" si="15"/>
        <v>603</v>
      </c>
      <c r="AL37" s="152">
        <f t="shared" si="15"/>
        <v>236</v>
      </c>
      <c r="AM37" s="152">
        <f t="shared" si="15"/>
        <v>367</v>
      </c>
      <c r="AN37" s="152">
        <f t="shared" si="15"/>
        <v>0</v>
      </c>
      <c r="AO37" s="152">
        <f t="shared" si="15"/>
        <v>0</v>
      </c>
      <c r="AP37" s="152">
        <f t="shared" si="15"/>
        <v>1035.5</v>
      </c>
      <c r="AQ37" s="152">
        <f t="shared" si="15"/>
        <v>354.5</v>
      </c>
      <c r="AR37" s="152">
        <f t="shared" si="15"/>
        <v>0</v>
      </c>
      <c r="AS37" s="152">
        <f t="shared" si="15"/>
        <v>681</v>
      </c>
      <c r="AT37" s="152">
        <f t="shared" si="15"/>
        <v>273</v>
      </c>
      <c r="AU37" s="152">
        <f t="shared" si="15"/>
        <v>408</v>
      </c>
      <c r="AV37" s="152">
        <f t="shared" si="15"/>
        <v>0</v>
      </c>
      <c r="AW37" s="152">
        <f t="shared" si="15"/>
        <v>0</v>
      </c>
      <c r="AX37" s="152">
        <f t="shared" si="15"/>
        <v>835</v>
      </c>
      <c r="AY37" s="152">
        <f t="shared" si="15"/>
        <v>283</v>
      </c>
      <c r="AZ37" s="152">
        <f t="shared" si="15"/>
        <v>0</v>
      </c>
      <c r="BA37" s="152">
        <f t="shared" si="15"/>
        <v>552</v>
      </c>
      <c r="BB37" s="152">
        <f t="shared" si="15"/>
        <v>214</v>
      </c>
      <c r="BC37" s="152">
        <f t="shared" si="15"/>
        <v>318</v>
      </c>
      <c r="BD37" s="152">
        <f t="shared" si="15"/>
        <v>0</v>
      </c>
      <c r="BE37" s="152">
        <f t="shared" si="15"/>
        <v>20</v>
      </c>
      <c r="BF37" s="152">
        <f t="shared" si="15"/>
        <v>565</v>
      </c>
      <c r="BG37" s="152">
        <f t="shared" si="15"/>
        <v>193</v>
      </c>
      <c r="BH37" s="152">
        <f t="shared" si="15"/>
        <v>0</v>
      </c>
      <c r="BI37" s="152">
        <f t="shared" si="15"/>
        <v>372</v>
      </c>
      <c r="BJ37" s="152">
        <f t="shared" si="15"/>
        <v>131</v>
      </c>
      <c r="BK37" s="152">
        <f t="shared" si="15"/>
        <v>241</v>
      </c>
      <c r="BL37" s="152">
        <f t="shared" si="15"/>
        <v>0</v>
      </c>
      <c r="BM37" s="152">
        <f t="shared" si="15"/>
        <v>0</v>
      </c>
      <c r="BN37" s="152">
        <f t="shared" si="15"/>
        <v>0</v>
      </c>
      <c r="BO37" s="152">
        <f>BO39+BO46+BO50</f>
        <v>2268</v>
      </c>
      <c r="BP37" s="152">
        <f>BP39+BP46+BP50</f>
        <v>1256</v>
      </c>
      <c r="BQ37" s="152">
        <f>BQ39+BQ46+BQ50</f>
        <v>1512</v>
      </c>
      <c r="BR37" s="152">
        <f>BR39+BR46+BR50</f>
        <v>843</v>
      </c>
    </row>
    <row r="38" spans="1:70" ht="3.75" customHeight="1" thickBot="1">
      <c r="A38" s="3"/>
      <c r="B38" s="7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21" customHeight="1" thickBot="1">
      <c r="A39" s="6" t="s">
        <v>42</v>
      </c>
      <c r="B39" s="77" t="s">
        <v>43</v>
      </c>
      <c r="C39" s="8"/>
      <c r="D39" s="6">
        <v>5</v>
      </c>
      <c r="E39" s="6">
        <f>COUNT(E40:E44)</f>
        <v>5</v>
      </c>
      <c r="F39" s="6"/>
      <c r="G39" s="6"/>
      <c r="H39" s="9">
        <v>2</v>
      </c>
      <c r="I39" s="6"/>
      <c r="J39" s="117">
        <f aca="true" t="shared" si="16" ref="J39:O39">SUM(J40:J44)</f>
        <v>643</v>
      </c>
      <c r="K39" s="117">
        <f t="shared" si="16"/>
        <v>0</v>
      </c>
      <c r="L39" s="117">
        <f t="shared" si="16"/>
        <v>236</v>
      </c>
      <c r="M39" s="117">
        <f t="shared" si="16"/>
        <v>0</v>
      </c>
      <c r="N39" s="117">
        <f t="shared" si="16"/>
        <v>0</v>
      </c>
      <c r="O39" s="117">
        <f t="shared" si="16"/>
        <v>407</v>
      </c>
      <c r="P39" s="117">
        <f aca="true" t="shared" si="17" ref="P39:BK39">SUM(P40:P44)</f>
        <v>80</v>
      </c>
      <c r="Q39" s="117">
        <f t="shared" si="17"/>
        <v>327</v>
      </c>
      <c r="R39" s="117">
        <f t="shared" si="17"/>
        <v>0</v>
      </c>
      <c r="S39" s="117">
        <f t="shared" si="17"/>
        <v>0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>
        <f t="shared" si="17"/>
        <v>328</v>
      </c>
      <c r="AI39" s="117">
        <f t="shared" si="17"/>
        <v>120</v>
      </c>
      <c r="AJ39" s="117">
        <f t="shared" si="17"/>
        <v>0</v>
      </c>
      <c r="AK39" s="117">
        <f t="shared" si="17"/>
        <v>208</v>
      </c>
      <c r="AL39" s="117">
        <f t="shared" si="17"/>
        <v>80</v>
      </c>
      <c r="AM39" s="117">
        <f t="shared" si="17"/>
        <v>128</v>
      </c>
      <c r="AN39" s="117"/>
      <c r="AO39" s="117"/>
      <c r="AP39" s="117">
        <f t="shared" si="17"/>
        <v>161.5</v>
      </c>
      <c r="AQ39" s="117">
        <f t="shared" si="17"/>
        <v>66.5</v>
      </c>
      <c r="AR39" s="117">
        <f t="shared" si="17"/>
        <v>0</v>
      </c>
      <c r="AS39" s="117">
        <f t="shared" si="17"/>
        <v>95</v>
      </c>
      <c r="AT39" s="117">
        <f t="shared" si="17"/>
        <v>0</v>
      </c>
      <c r="AU39" s="117">
        <f t="shared" si="17"/>
        <v>95</v>
      </c>
      <c r="AV39" s="117">
        <f t="shared" si="17"/>
        <v>0</v>
      </c>
      <c r="AW39" s="117">
        <f t="shared" si="17"/>
        <v>0</v>
      </c>
      <c r="AX39" s="117">
        <f t="shared" si="17"/>
        <v>105</v>
      </c>
      <c r="AY39" s="117">
        <f t="shared" si="17"/>
        <v>45</v>
      </c>
      <c r="AZ39" s="117">
        <f t="shared" si="17"/>
        <v>0</v>
      </c>
      <c r="BA39" s="117">
        <f t="shared" si="17"/>
        <v>60</v>
      </c>
      <c r="BB39" s="117">
        <f t="shared" si="17"/>
        <v>0</v>
      </c>
      <c r="BC39" s="117">
        <f t="shared" si="17"/>
        <v>60</v>
      </c>
      <c r="BD39" s="117">
        <f t="shared" si="17"/>
        <v>0</v>
      </c>
      <c r="BE39" s="117">
        <f t="shared" si="17"/>
        <v>0</v>
      </c>
      <c r="BF39" s="117">
        <f t="shared" si="17"/>
        <v>77</v>
      </c>
      <c r="BG39" s="117">
        <f t="shared" si="17"/>
        <v>33</v>
      </c>
      <c r="BH39" s="117">
        <f t="shared" si="17"/>
        <v>0</v>
      </c>
      <c r="BI39" s="117">
        <f t="shared" si="17"/>
        <v>44</v>
      </c>
      <c r="BJ39" s="117">
        <f t="shared" si="17"/>
        <v>0</v>
      </c>
      <c r="BK39" s="117">
        <f t="shared" si="17"/>
        <v>44</v>
      </c>
      <c r="BL39" s="8"/>
      <c r="BM39" s="9"/>
      <c r="BN39" s="10"/>
      <c r="BO39" s="8">
        <f>SUM(BO40:BO44)</f>
        <v>510</v>
      </c>
      <c r="BP39" s="8">
        <f>SUM(BP40:BP44)</f>
        <v>133</v>
      </c>
      <c r="BQ39" s="8">
        <f>SUM(BQ40:BQ44)</f>
        <v>340</v>
      </c>
      <c r="BR39" s="8">
        <f>SUM(BR40:BR44)</f>
        <v>67</v>
      </c>
    </row>
    <row r="40" spans="1:70" ht="13.5" customHeight="1">
      <c r="A40" s="14" t="s">
        <v>45</v>
      </c>
      <c r="B40" s="98" t="s">
        <v>46</v>
      </c>
      <c r="C40" s="15"/>
      <c r="D40" s="84"/>
      <c r="E40" s="16">
        <v>3</v>
      </c>
      <c r="F40" s="84"/>
      <c r="G40" s="84"/>
      <c r="H40" s="17"/>
      <c r="I40" s="16"/>
      <c r="J40" s="104">
        <f>SUM(L40:O40)</f>
        <v>72</v>
      </c>
      <c r="K40" s="105"/>
      <c r="L40" s="106">
        <v>24</v>
      </c>
      <c r="M40" s="105"/>
      <c r="N40" s="105"/>
      <c r="O40" s="104">
        <f aca="true" t="shared" si="18" ref="O40:Q44">AK40+AS40+BA40+BI40</f>
        <v>48</v>
      </c>
      <c r="P40" s="107">
        <f t="shared" si="18"/>
        <v>32</v>
      </c>
      <c r="Q40" s="107">
        <f t="shared" si="18"/>
        <v>16</v>
      </c>
      <c r="R40" s="107"/>
      <c r="S40" s="108"/>
      <c r="T40" s="109"/>
      <c r="U40" s="106"/>
      <c r="V40" s="104"/>
      <c r="W40" s="106"/>
      <c r="X40" s="106"/>
      <c r="Y40" s="106"/>
      <c r="Z40" s="110"/>
      <c r="AA40" s="109"/>
      <c r="AB40" s="106"/>
      <c r="AC40" s="104"/>
      <c r="AD40" s="106"/>
      <c r="AE40" s="106"/>
      <c r="AF40" s="106"/>
      <c r="AG40" s="110"/>
      <c r="AH40" s="109">
        <f>AI40+AK40</f>
        <v>72</v>
      </c>
      <c r="AI40" s="106">
        <f>AK40*50%</f>
        <v>24</v>
      </c>
      <c r="AJ40" s="105"/>
      <c r="AK40" s="104">
        <v>48</v>
      </c>
      <c r="AL40" s="106">
        <v>32</v>
      </c>
      <c r="AM40" s="106">
        <v>16</v>
      </c>
      <c r="AN40" s="106"/>
      <c r="AO40" s="110"/>
      <c r="AP40" s="109"/>
      <c r="AQ40" s="106"/>
      <c r="AR40" s="105"/>
      <c r="AS40" s="104"/>
      <c r="AT40" s="106"/>
      <c r="AU40" s="106"/>
      <c r="AV40" s="106"/>
      <c r="AW40" s="110"/>
      <c r="AX40" s="109"/>
      <c r="AY40" s="106"/>
      <c r="AZ40" s="106"/>
      <c r="BA40" s="104"/>
      <c r="BB40" s="106"/>
      <c r="BC40" s="106"/>
      <c r="BD40" s="106"/>
      <c r="BE40" s="110"/>
      <c r="BF40" s="109"/>
      <c r="BG40" s="106"/>
      <c r="BH40" s="106"/>
      <c r="BI40" s="104"/>
      <c r="BJ40" s="106"/>
      <c r="BK40" s="106"/>
      <c r="BL40" s="84"/>
      <c r="BM40" s="86"/>
      <c r="BN40" s="22"/>
      <c r="BO40" s="20">
        <v>62</v>
      </c>
      <c r="BP40" s="86">
        <v>10</v>
      </c>
      <c r="BQ40" s="20">
        <v>48</v>
      </c>
      <c r="BR40" s="86"/>
    </row>
    <row r="41" spans="1:70" ht="13.5" customHeight="1">
      <c r="A41" s="14" t="s">
        <v>48</v>
      </c>
      <c r="B41" s="98" t="s">
        <v>41</v>
      </c>
      <c r="C41" s="15"/>
      <c r="D41" s="84"/>
      <c r="E41" s="16">
        <v>3</v>
      </c>
      <c r="F41" s="84"/>
      <c r="G41" s="84"/>
      <c r="H41" s="17"/>
      <c r="I41" s="16"/>
      <c r="J41" s="104">
        <f>SUM(L41:O41)</f>
        <v>72</v>
      </c>
      <c r="K41" s="105"/>
      <c r="L41" s="106">
        <v>24</v>
      </c>
      <c r="M41" s="105"/>
      <c r="N41" s="105"/>
      <c r="O41" s="104">
        <f t="shared" si="18"/>
        <v>48</v>
      </c>
      <c r="P41" s="107">
        <f t="shared" si="18"/>
        <v>32</v>
      </c>
      <c r="Q41" s="107">
        <f t="shared" si="18"/>
        <v>16</v>
      </c>
      <c r="R41" s="107"/>
      <c r="S41" s="108"/>
      <c r="T41" s="109"/>
      <c r="U41" s="106"/>
      <c r="V41" s="104"/>
      <c r="W41" s="106"/>
      <c r="X41" s="106"/>
      <c r="Y41" s="106"/>
      <c r="Z41" s="110"/>
      <c r="AA41" s="109"/>
      <c r="AB41" s="106"/>
      <c r="AC41" s="104"/>
      <c r="AD41" s="106"/>
      <c r="AE41" s="106"/>
      <c r="AF41" s="106"/>
      <c r="AG41" s="110"/>
      <c r="AH41" s="109">
        <f>AI41+AK41</f>
        <v>72</v>
      </c>
      <c r="AI41" s="106">
        <f>AK41*50%</f>
        <v>24</v>
      </c>
      <c r="AJ41" s="105"/>
      <c r="AK41" s="104">
        <v>48</v>
      </c>
      <c r="AL41" s="106">
        <v>32</v>
      </c>
      <c r="AM41" s="106">
        <v>16</v>
      </c>
      <c r="AN41" s="106"/>
      <c r="AO41" s="110"/>
      <c r="AP41" s="109"/>
      <c r="AQ41" s="106"/>
      <c r="AR41" s="105"/>
      <c r="AS41" s="104"/>
      <c r="AT41" s="106"/>
      <c r="AU41" s="106"/>
      <c r="AV41" s="106"/>
      <c r="AW41" s="110"/>
      <c r="AX41" s="109"/>
      <c r="AY41" s="106"/>
      <c r="AZ41" s="106"/>
      <c r="BA41" s="104"/>
      <c r="BB41" s="106"/>
      <c r="BC41" s="106"/>
      <c r="BD41" s="106"/>
      <c r="BE41" s="110"/>
      <c r="BF41" s="109"/>
      <c r="BG41" s="106"/>
      <c r="BH41" s="106"/>
      <c r="BI41" s="104"/>
      <c r="BJ41" s="106"/>
      <c r="BK41" s="106"/>
      <c r="BL41" s="84"/>
      <c r="BM41" s="86"/>
      <c r="BN41" s="22"/>
      <c r="BO41" s="20">
        <v>62</v>
      </c>
      <c r="BP41" s="86">
        <v>10</v>
      </c>
      <c r="BQ41" s="20">
        <v>48</v>
      </c>
      <c r="BR41" s="86"/>
    </row>
    <row r="42" spans="1:70" ht="13.5" customHeight="1">
      <c r="A42" s="14" t="s">
        <v>50</v>
      </c>
      <c r="B42" s="98" t="s">
        <v>21</v>
      </c>
      <c r="C42" s="15">
        <v>6</v>
      </c>
      <c r="D42" s="84"/>
      <c r="E42" s="16">
        <v>5</v>
      </c>
      <c r="F42" s="84"/>
      <c r="G42" s="84"/>
      <c r="H42" s="17">
        <v>3.4</v>
      </c>
      <c r="I42" s="16"/>
      <c r="J42" s="104">
        <f>SUM(L42:O42)</f>
        <v>183</v>
      </c>
      <c r="K42" s="105"/>
      <c r="L42" s="106">
        <v>42</v>
      </c>
      <c r="M42" s="105"/>
      <c r="N42" s="105"/>
      <c r="O42" s="104">
        <f t="shared" si="18"/>
        <v>141</v>
      </c>
      <c r="P42" s="107">
        <f t="shared" si="18"/>
        <v>0</v>
      </c>
      <c r="Q42" s="107">
        <f t="shared" si="18"/>
        <v>141</v>
      </c>
      <c r="R42" s="107"/>
      <c r="S42" s="108"/>
      <c r="T42" s="109"/>
      <c r="U42" s="106"/>
      <c r="V42" s="104"/>
      <c r="W42" s="106"/>
      <c r="X42" s="106"/>
      <c r="Y42" s="106"/>
      <c r="Z42" s="110"/>
      <c r="AA42" s="109"/>
      <c r="AB42" s="106"/>
      <c r="AC42" s="104"/>
      <c r="AD42" s="106"/>
      <c r="AE42" s="106"/>
      <c r="AF42" s="106"/>
      <c r="AG42" s="110"/>
      <c r="AH42" s="109">
        <f>AI42+AK42</f>
        <v>48</v>
      </c>
      <c r="AI42" s="106">
        <f>AK42*50%</f>
        <v>16</v>
      </c>
      <c r="AJ42" s="105"/>
      <c r="AK42" s="104">
        <v>32</v>
      </c>
      <c r="AL42" s="106"/>
      <c r="AM42" s="106">
        <v>32</v>
      </c>
      <c r="AN42" s="106"/>
      <c r="AO42" s="110"/>
      <c r="AP42" s="109">
        <f>AQ42+AS42</f>
        <v>85.5</v>
      </c>
      <c r="AQ42" s="106">
        <f>AS42*50%</f>
        <v>28.5</v>
      </c>
      <c r="AR42" s="105"/>
      <c r="AS42" s="104">
        <v>57</v>
      </c>
      <c r="AT42" s="106"/>
      <c r="AU42" s="106">
        <v>57</v>
      </c>
      <c r="AV42" s="106"/>
      <c r="AW42" s="110"/>
      <c r="AX42" s="109">
        <f>AY42+BA42</f>
        <v>45</v>
      </c>
      <c r="AY42" s="106">
        <f>BA42*50%</f>
        <v>15</v>
      </c>
      <c r="AZ42" s="106"/>
      <c r="BA42" s="104">
        <v>30</v>
      </c>
      <c r="BB42" s="106"/>
      <c r="BC42" s="106">
        <v>30</v>
      </c>
      <c r="BD42" s="106"/>
      <c r="BE42" s="110"/>
      <c r="BF42" s="109">
        <f>BG42+BI42</f>
        <v>33</v>
      </c>
      <c r="BG42" s="106">
        <f>BI42*50%</f>
        <v>11</v>
      </c>
      <c r="BH42" s="106"/>
      <c r="BI42" s="104">
        <v>22</v>
      </c>
      <c r="BJ42" s="106"/>
      <c r="BK42" s="106">
        <v>22</v>
      </c>
      <c r="BL42" s="84"/>
      <c r="BM42" s="86"/>
      <c r="BN42" s="22"/>
      <c r="BO42" s="20">
        <v>142</v>
      </c>
      <c r="BP42" s="86">
        <v>41</v>
      </c>
      <c r="BQ42" s="20">
        <v>122</v>
      </c>
      <c r="BR42" s="86">
        <v>19</v>
      </c>
    </row>
    <row r="43" spans="1:70" ht="16.5" customHeight="1">
      <c r="A43" s="14" t="s">
        <v>380</v>
      </c>
      <c r="B43" s="98" t="s">
        <v>52</v>
      </c>
      <c r="C43" s="15"/>
      <c r="D43" s="84"/>
      <c r="E43" s="16">
        <v>3</v>
      </c>
      <c r="F43" s="84"/>
      <c r="G43" s="84"/>
      <c r="H43" s="17"/>
      <c r="I43" s="16"/>
      <c r="J43" s="104">
        <f>SUM(L43:O43)</f>
        <v>72</v>
      </c>
      <c r="K43" s="105"/>
      <c r="L43" s="106">
        <v>24</v>
      </c>
      <c r="M43" s="105"/>
      <c r="N43" s="105"/>
      <c r="O43" s="104">
        <f t="shared" si="18"/>
        <v>48</v>
      </c>
      <c r="P43" s="107">
        <f t="shared" si="18"/>
        <v>16</v>
      </c>
      <c r="Q43" s="107">
        <f t="shared" si="18"/>
        <v>32</v>
      </c>
      <c r="R43" s="107"/>
      <c r="S43" s="108"/>
      <c r="T43" s="109"/>
      <c r="U43" s="106"/>
      <c r="V43" s="104"/>
      <c r="W43" s="106"/>
      <c r="X43" s="106"/>
      <c r="Y43" s="106"/>
      <c r="Z43" s="110"/>
      <c r="AA43" s="109"/>
      <c r="AB43" s="106"/>
      <c r="AC43" s="104"/>
      <c r="AD43" s="106"/>
      <c r="AE43" s="106"/>
      <c r="AF43" s="106"/>
      <c r="AG43" s="110"/>
      <c r="AH43" s="109">
        <f>AI43+AK43</f>
        <v>72</v>
      </c>
      <c r="AI43" s="106">
        <f>AK43*50%</f>
        <v>24</v>
      </c>
      <c r="AJ43" s="105"/>
      <c r="AK43" s="104">
        <v>48</v>
      </c>
      <c r="AL43" s="106">
        <v>16</v>
      </c>
      <c r="AM43" s="106">
        <v>32</v>
      </c>
      <c r="AN43" s="106"/>
      <c r="AO43" s="110"/>
      <c r="AP43" s="109"/>
      <c r="AQ43" s="106"/>
      <c r="AR43" s="105"/>
      <c r="AS43" s="104"/>
      <c r="AT43" s="106"/>
      <c r="AU43" s="106"/>
      <c r="AV43" s="106"/>
      <c r="AW43" s="110"/>
      <c r="AX43" s="109"/>
      <c r="AY43" s="106"/>
      <c r="AZ43" s="106"/>
      <c r="BA43" s="104"/>
      <c r="BB43" s="106"/>
      <c r="BC43" s="106"/>
      <c r="BD43" s="106"/>
      <c r="BE43" s="110"/>
      <c r="BF43" s="109"/>
      <c r="BG43" s="106"/>
      <c r="BH43" s="106"/>
      <c r="BI43" s="104"/>
      <c r="BJ43" s="106"/>
      <c r="BK43" s="106"/>
      <c r="BL43" s="84"/>
      <c r="BM43" s="86"/>
      <c r="BN43" s="22"/>
      <c r="BO43" s="20"/>
      <c r="BP43" s="86">
        <v>72</v>
      </c>
      <c r="BQ43" s="20"/>
      <c r="BR43" s="86">
        <v>48</v>
      </c>
    </row>
    <row r="44" spans="1:70" ht="13.5" customHeight="1">
      <c r="A44" s="14" t="s">
        <v>44</v>
      </c>
      <c r="B44" s="100" t="s">
        <v>31</v>
      </c>
      <c r="C44" s="15">
        <v>6</v>
      </c>
      <c r="D44" s="84"/>
      <c r="E44" s="16">
        <v>345</v>
      </c>
      <c r="F44" s="84"/>
      <c r="G44" s="84"/>
      <c r="H44" s="17"/>
      <c r="I44" s="16"/>
      <c r="J44" s="104">
        <f>SUM(L44:O44)</f>
        <v>244</v>
      </c>
      <c r="K44" s="105"/>
      <c r="L44" s="106">
        <v>122</v>
      </c>
      <c r="M44" s="105"/>
      <c r="N44" s="105"/>
      <c r="O44" s="104">
        <f t="shared" si="18"/>
        <v>122</v>
      </c>
      <c r="P44" s="107">
        <f t="shared" si="18"/>
        <v>0</v>
      </c>
      <c r="Q44" s="107">
        <f t="shared" si="18"/>
        <v>122</v>
      </c>
      <c r="R44" s="107"/>
      <c r="S44" s="108"/>
      <c r="T44" s="109"/>
      <c r="U44" s="106"/>
      <c r="V44" s="104"/>
      <c r="W44" s="106"/>
      <c r="X44" s="106"/>
      <c r="Y44" s="106"/>
      <c r="Z44" s="110"/>
      <c r="AA44" s="109"/>
      <c r="AB44" s="106"/>
      <c r="AC44" s="104"/>
      <c r="AD44" s="106"/>
      <c r="AE44" s="106"/>
      <c r="AF44" s="106"/>
      <c r="AG44" s="110"/>
      <c r="AH44" s="109">
        <f>AI44+AK44</f>
        <v>64</v>
      </c>
      <c r="AI44" s="106">
        <v>32</v>
      </c>
      <c r="AJ44" s="105"/>
      <c r="AK44" s="104">
        <v>32</v>
      </c>
      <c r="AL44" s="106"/>
      <c r="AM44" s="106">
        <v>32</v>
      </c>
      <c r="AN44" s="106"/>
      <c r="AO44" s="110"/>
      <c r="AP44" s="109">
        <f>AQ44+AS44</f>
        <v>76</v>
      </c>
      <c r="AQ44" s="106">
        <v>38</v>
      </c>
      <c r="AR44" s="105"/>
      <c r="AS44" s="104">
        <v>38</v>
      </c>
      <c r="AT44" s="106"/>
      <c r="AU44" s="106">
        <v>38</v>
      </c>
      <c r="AV44" s="106"/>
      <c r="AW44" s="110"/>
      <c r="AX44" s="109">
        <f>AY44+BA44</f>
        <v>60</v>
      </c>
      <c r="AY44" s="106">
        <v>30</v>
      </c>
      <c r="AZ44" s="106"/>
      <c r="BA44" s="104">
        <v>30</v>
      </c>
      <c r="BB44" s="106"/>
      <c r="BC44" s="106">
        <v>30</v>
      </c>
      <c r="BD44" s="106"/>
      <c r="BE44" s="110"/>
      <c r="BF44" s="109">
        <f>BG44+BI44</f>
        <v>44</v>
      </c>
      <c r="BG44" s="106">
        <v>22</v>
      </c>
      <c r="BH44" s="106"/>
      <c r="BI44" s="104">
        <v>22</v>
      </c>
      <c r="BJ44" s="106"/>
      <c r="BK44" s="106">
        <v>22</v>
      </c>
      <c r="BL44" s="84"/>
      <c r="BM44" s="86"/>
      <c r="BN44" s="22"/>
      <c r="BO44" s="20">
        <v>244</v>
      </c>
      <c r="BP44" s="86"/>
      <c r="BQ44" s="20">
        <v>122</v>
      </c>
      <c r="BR44" s="86"/>
    </row>
    <row r="45" spans="1:70" ht="3" customHeight="1" thickBot="1">
      <c r="A45" s="3"/>
      <c r="B45" s="7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23.25" customHeight="1" thickBot="1">
      <c r="A46" s="6" t="s">
        <v>53</v>
      </c>
      <c r="B46" s="77" t="s">
        <v>54</v>
      </c>
      <c r="C46" s="8">
        <v>1</v>
      </c>
      <c r="D46" s="6"/>
      <c r="E46" s="6">
        <v>1</v>
      </c>
      <c r="F46" s="6"/>
      <c r="G46" s="6"/>
      <c r="H46" s="9">
        <v>1</v>
      </c>
      <c r="I46" s="6"/>
      <c r="J46" s="6">
        <f>SUM(J47:J49)</f>
        <v>293</v>
      </c>
      <c r="K46" s="6">
        <f aca="true" t="shared" si="19" ref="K46:AW46">SUM(K47:K49)</f>
        <v>0</v>
      </c>
      <c r="L46" s="6">
        <f t="shared" si="19"/>
        <v>93</v>
      </c>
      <c r="M46" s="6">
        <f t="shared" si="19"/>
        <v>0</v>
      </c>
      <c r="N46" s="6">
        <f t="shared" si="19"/>
        <v>0</v>
      </c>
      <c r="O46" s="6">
        <f t="shared" si="19"/>
        <v>198</v>
      </c>
      <c r="P46" s="6">
        <f t="shared" si="19"/>
        <v>99</v>
      </c>
      <c r="Q46" s="6">
        <f t="shared" si="19"/>
        <v>99</v>
      </c>
      <c r="R46" s="6">
        <f t="shared" si="19"/>
        <v>0</v>
      </c>
      <c r="S46" s="6">
        <f t="shared" si="19"/>
        <v>0</v>
      </c>
      <c r="T46" s="6">
        <f t="shared" si="19"/>
        <v>142.8</v>
      </c>
      <c r="U46" s="6">
        <f t="shared" si="19"/>
        <v>40.800000000000004</v>
      </c>
      <c r="V46" s="6">
        <f t="shared" si="19"/>
        <v>102</v>
      </c>
      <c r="W46" s="6">
        <f t="shared" si="19"/>
        <v>51</v>
      </c>
      <c r="X46" s="6">
        <f t="shared" si="19"/>
        <v>51</v>
      </c>
      <c r="Y46" s="6">
        <f t="shared" si="19"/>
        <v>0</v>
      </c>
      <c r="Z46" s="6">
        <f t="shared" si="19"/>
        <v>0</v>
      </c>
      <c r="AA46" s="6">
        <f t="shared" si="19"/>
        <v>0</v>
      </c>
      <c r="AB46" s="6">
        <f t="shared" si="19"/>
        <v>0</v>
      </c>
      <c r="AC46" s="6">
        <f t="shared" si="19"/>
        <v>0</v>
      </c>
      <c r="AD46" s="6">
        <f t="shared" si="19"/>
        <v>0</v>
      </c>
      <c r="AE46" s="6">
        <f t="shared" si="19"/>
        <v>0</v>
      </c>
      <c r="AF46" s="6">
        <f t="shared" si="19"/>
        <v>0</v>
      </c>
      <c r="AG46" s="6">
        <f t="shared" si="19"/>
        <v>0</v>
      </c>
      <c r="AH46" s="6">
        <f t="shared" si="19"/>
        <v>150</v>
      </c>
      <c r="AI46" s="6">
        <f t="shared" si="19"/>
        <v>54</v>
      </c>
      <c r="AJ46" s="6">
        <f t="shared" si="19"/>
        <v>0</v>
      </c>
      <c r="AK46" s="6">
        <f t="shared" si="19"/>
        <v>96</v>
      </c>
      <c r="AL46" s="6">
        <f t="shared" si="19"/>
        <v>48</v>
      </c>
      <c r="AM46" s="6">
        <f t="shared" si="19"/>
        <v>48</v>
      </c>
      <c r="AN46" s="6">
        <f t="shared" si="19"/>
        <v>0</v>
      </c>
      <c r="AO46" s="6">
        <f t="shared" si="19"/>
        <v>0</v>
      </c>
      <c r="AP46" s="6">
        <f t="shared" si="19"/>
        <v>0</v>
      </c>
      <c r="AQ46" s="6">
        <f t="shared" si="19"/>
        <v>0</v>
      </c>
      <c r="AR46" s="6">
        <f t="shared" si="19"/>
        <v>0</v>
      </c>
      <c r="AS46" s="6">
        <f t="shared" si="19"/>
        <v>0</v>
      </c>
      <c r="AT46" s="6">
        <f t="shared" si="19"/>
        <v>0</v>
      </c>
      <c r="AU46" s="6">
        <f t="shared" si="19"/>
        <v>0</v>
      </c>
      <c r="AV46" s="6">
        <f t="shared" si="19"/>
        <v>0</v>
      </c>
      <c r="AW46" s="6">
        <f t="shared" si="19"/>
        <v>0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10"/>
      <c r="BO46" s="8">
        <f>SUM(BO47:BO49)</f>
        <v>150</v>
      </c>
      <c r="BP46" s="8">
        <f>SUM(BP47:BP49)</f>
        <v>143</v>
      </c>
      <c r="BQ46" s="8">
        <f>SUM(BQ47:BQ49)</f>
        <v>100</v>
      </c>
      <c r="BR46" s="8">
        <f>SUM(BR47:BR49)</f>
        <v>98</v>
      </c>
    </row>
    <row r="47" spans="1:70" ht="13.5" customHeight="1">
      <c r="A47" s="14" t="s">
        <v>56</v>
      </c>
      <c r="B47" s="98" t="s">
        <v>24</v>
      </c>
      <c r="C47" s="15">
        <v>4</v>
      </c>
      <c r="D47" s="84"/>
      <c r="E47" s="161"/>
      <c r="F47" s="84"/>
      <c r="G47" s="84"/>
      <c r="H47" s="17">
        <v>3</v>
      </c>
      <c r="I47" s="16"/>
      <c r="J47" s="18">
        <f>AH47+AP47+AX47+BF47</f>
        <v>100</v>
      </c>
      <c r="K47" s="16"/>
      <c r="L47" s="84">
        <f>AI47+AQ47+AY47+BG47</f>
        <v>36</v>
      </c>
      <c r="M47" s="16"/>
      <c r="N47" s="16"/>
      <c r="O47" s="18">
        <v>64</v>
      </c>
      <c r="P47" s="82">
        <v>32</v>
      </c>
      <c r="Q47" s="82">
        <v>32</v>
      </c>
      <c r="R47" s="82"/>
      <c r="S47" s="83"/>
      <c r="T47" s="20"/>
      <c r="U47" s="84"/>
      <c r="V47" s="18"/>
      <c r="W47" s="84"/>
      <c r="X47" s="84"/>
      <c r="Y47" s="84"/>
      <c r="Z47" s="86"/>
      <c r="AA47" s="20"/>
      <c r="AB47" s="84"/>
      <c r="AC47" s="18"/>
      <c r="AD47" s="84"/>
      <c r="AE47" s="84"/>
      <c r="AF47" s="84"/>
      <c r="AG47" s="86"/>
      <c r="AH47" s="20">
        <f>AI47+AK47</f>
        <v>100</v>
      </c>
      <c r="AI47" s="84">
        <v>36</v>
      </c>
      <c r="AJ47" s="16"/>
      <c r="AK47" s="18">
        <v>64</v>
      </c>
      <c r="AL47" s="85">
        <v>32</v>
      </c>
      <c r="AM47" s="85">
        <v>32</v>
      </c>
      <c r="AN47" s="84"/>
      <c r="AO47" s="86"/>
      <c r="AP47" s="20"/>
      <c r="AQ47" s="84"/>
      <c r="AR47" s="16"/>
      <c r="AS47" s="18"/>
      <c r="AT47" s="85"/>
      <c r="AU47" s="85"/>
      <c r="AV47" s="84"/>
      <c r="AW47" s="86"/>
      <c r="AX47" s="20"/>
      <c r="AY47" s="84"/>
      <c r="AZ47" s="16"/>
      <c r="BA47" s="18"/>
      <c r="BB47" s="84"/>
      <c r="BC47" s="84"/>
      <c r="BD47" s="84"/>
      <c r="BE47" s="86"/>
      <c r="BF47" s="20"/>
      <c r="BG47" s="84"/>
      <c r="BH47" s="84"/>
      <c r="BI47" s="18"/>
      <c r="BJ47" s="84"/>
      <c r="BK47" s="84"/>
      <c r="BL47" s="84"/>
      <c r="BM47" s="86"/>
      <c r="BN47" s="22"/>
      <c r="BO47" s="20">
        <v>100</v>
      </c>
      <c r="BP47" s="86"/>
      <c r="BQ47" s="20">
        <v>64</v>
      </c>
      <c r="BR47" s="86"/>
    </row>
    <row r="48" spans="1:70" ht="13.5" customHeight="1">
      <c r="A48" s="14" t="s">
        <v>58</v>
      </c>
      <c r="B48" s="98" t="s">
        <v>59</v>
      </c>
      <c r="C48" s="162"/>
      <c r="D48" s="84"/>
      <c r="E48" s="161">
        <v>3</v>
      </c>
      <c r="F48" s="84"/>
      <c r="G48" s="84"/>
      <c r="H48" s="17"/>
      <c r="I48" s="16"/>
      <c r="J48" s="18">
        <f>AH48+AP48+AX48+BF48</f>
        <v>50</v>
      </c>
      <c r="K48" s="16"/>
      <c r="L48" s="84">
        <f>O48*50%</f>
        <v>16</v>
      </c>
      <c r="M48" s="16"/>
      <c r="N48" s="16"/>
      <c r="O48" s="18">
        <f>AK48+AS48+BA48+BI48</f>
        <v>32</v>
      </c>
      <c r="P48" s="133">
        <f>AL48</f>
        <v>16</v>
      </c>
      <c r="Q48" s="133">
        <f>AM48</f>
        <v>16</v>
      </c>
      <c r="R48" s="82"/>
      <c r="S48" s="83"/>
      <c r="T48" s="20"/>
      <c r="U48" s="84"/>
      <c r="V48" s="18"/>
      <c r="W48" s="84"/>
      <c r="X48" s="84"/>
      <c r="Y48" s="84"/>
      <c r="Z48" s="86"/>
      <c r="AA48" s="20"/>
      <c r="AB48" s="84"/>
      <c r="AC48" s="18"/>
      <c r="AD48" s="84"/>
      <c r="AE48" s="84"/>
      <c r="AF48" s="84"/>
      <c r="AG48" s="86"/>
      <c r="AH48" s="20">
        <f>AI48+AK48</f>
        <v>50</v>
      </c>
      <c r="AI48" s="84">
        <v>18</v>
      </c>
      <c r="AJ48" s="16"/>
      <c r="AK48" s="18">
        <v>32</v>
      </c>
      <c r="AL48" s="85">
        <v>16</v>
      </c>
      <c r="AM48" s="85">
        <v>16</v>
      </c>
      <c r="AN48" s="16"/>
      <c r="AO48" s="17"/>
      <c r="AP48" s="20"/>
      <c r="AQ48" s="84"/>
      <c r="AR48" s="16"/>
      <c r="AS48" s="18"/>
      <c r="AT48" s="84"/>
      <c r="AU48" s="84"/>
      <c r="AV48" s="84"/>
      <c r="AW48" s="86"/>
      <c r="AX48" s="20"/>
      <c r="AY48" s="84"/>
      <c r="AZ48" s="16"/>
      <c r="BA48" s="18"/>
      <c r="BB48" s="84"/>
      <c r="BC48" s="84"/>
      <c r="BD48" s="84"/>
      <c r="BE48" s="86"/>
      <c r="BF48" s="20"/>
      <c r="BG48" s="84"/>
      <c r="BH48" s="16"/>
      <c r="BI48" s="18"/>
      <c r="BJ48" s="84"/>
      <c r="BK48" s="84"/>
      <c r="BL48" s="84"/>
      <c r="BM48" s="86"/>
      <c r="BN48" s="22"/>
      <c r="BO48" s="20">
        <v>50</v>
      </c>
      <c r="BP48" s="86"/>
      <c r="BQ48" s="20">
        <v>32</v>
      </c>
      <c r="BR48" s="86"/>
    </row>
    <row r="49" spans="1:70" ht="12.75" customHeight="1">
      <c r="A49" s="135" t="s">
        <v>381</v>
      </c>
      <c r="B49" s="98" t="s">
        <v>378</v>
      </c>
      <c r="C49" s="163"/>
      <c r="D49" s="180"/>
      <c r="E49" s="163">
        <v>1</v>
      </c>
      <c r="F49" s="135"/>
      <c r="G49" s="135"/>
      <c r="H49" s="163"/>
      <c r="I49" s="135"/>
      <c r="J49" s="104">
        <f>L49+O49</f>
        <v>143</v>
      </c>
      <c r="K49" s="105"/>
      <c r="L49" s="106">
        <v>41</v>
      </c>
      <c r="M49" s="105"/>
      <c r="N49" s="105"/>
      <c r="O49" s="104">
        <f>P49+Q49</f>
        <v>102</v>
      </c>
      <c r="P49" s="107">
        <f>W49+AD49</f>
        <v>51</v>
      </c>
      <c r="Q49" s="107">
        <f>X49+AE49</f>
        <v>51</v>
      </c>
      <c r="R49" s="107"/>
      <c r="S49" s="108"/>
      <c r="T49" s="109">
        <f>U49+V49</f>
        <v>142.8</v>
      </c>
      <c r="U49" s="106">
        <f>V49*40%</f>
        <v>40.800000000000004</v>
      </c>
      <c r="V49" s="102">
        <f>SUM(W49:X49)</f>
        <v>102</v>
      </c>
      <c r="W49" s="106">
        <v>51</v>
      </c>
      <c r="X49" s="106">
        <v>51</v>
      </c>
      <c r="Y49" s="135"/>
      <c r="Z49" s="135"/>
      <c r="AA49" s="140"/>
      <c r="AB49" s="135"/>
      <c r="AC49" s="140"/>
      <c r="AD49" s="135"/>
      <c r="AE49" s="135"/>
      <c r="AF49" s="135"/>
      <c r="AG49" s="135"/>
      <c r="AH49" s="140"/>
      <c r="AI49" s="135"/>
      <c r="AJ49" s="135"/>
      <c r="AK49" s="140"/>
      <c r="AL49" s="135"/>
      <c r="AM49" s="135"/>
      <c r="AN49" s="180"/>
      <c r="AO49" s="180"/>
      <c r="AP49" s="140"/>
      <c r="AQ49" s="135"/>
      <c r="AR49" s="135"/>
      <c r="AS49" s="140"/>
      <c r="AT49" s="135"/>
      <c r="AU49" s="135"/>
      <c r="AV49" s="135"/>
      <c r="AW49" s="135"/>
      <c r="AX49" s="140"/>
      <c r="AY49" s="135"/>
      <c r="AZ49" s="135"/>
      <c r="BA49" s="140"/>
      <c r="BB49" s="135"/>
      <c r="BC49" s="135"/>
      <c r="BD49" s="135"/>
      <c r="BE49" s="135"/>
      <c r="BF49" s="140"/>
      <c r="BG49" s="135"/>
      <c r="BH49" s="135"/>
      <c r="BI49" s="140"/>
      <c r="BJ49" s="135"/>
      <c r="BK49" s="135"/>
      <c r="BL49" s="135"/>
      <c r="BM49" s="135"/>
      <c r="BN49" s="135"/>
      <c r="BO49" s="140"/>
      <c r="BP49" s="135">
        <v>143</v>
      </c>
      <c r="BQ49" s="140">
        <v>4</v>
      </c>
      <c r="BR49" s="135">
        <v>98</v>
      </c>
    </row>
    <row r="50" spans="1:70" ht="13.5" customHeight="1" hidden="1" thickBot="1">
      <c r="A50" s="6" t="s">
        <v>230</v>
      </c>
      <c r="B50" s="157" t="s">
        <v>231</v>
      </c>
      <c r="C50" s="158">
        <v>15</v>
      </c>
      <c r="D50" s="159">
        <v>2</v>
      </c>
      <c r="E50" s="159">
        <v>11</v>
      </c>
      <c r="F50" s="159"/>
      <c r="G50" s="159"/>
      <c r="H50" s="160">
        <v>5</v>
      </c>
      <c r="I50" s="159"/>
      <c r="J50" s="172">
        <f>J52+J71</f>
        <v>2543</v>
      </c>
      <c r="K50" s="173"/>
      <c r="L50" s="173">
        <v>828</v>
      </c>
      <c r="M50" s="173"/>
      <c r="N50" s="173"/>
      <c r="O50" s="172">
        <f>O52+O71</f>
        <v>1718</v>
      </c>
      <c r="P50" s="159">
        <v>726</v>
      </c>
      <c r="Q50" s="159">
        <v>959</v>
      </c>
      <c r="R50" s="159"/>
      <c r="S50" s="160">
        <v>20</v>
      </c>
      <c r="T50" s="158"/>
      <c r="U50" s="159"/>
      <c r="V50" s="159"/>
      <c r="W50" s="159"/>
      <c r="X50" s="159"/>
      <c r="Y50" s="159"/>
      <c r="Z50" s="160"/>
      <c r="AA50" s="158"/>
      <c r="AB50" s="159"/>
      <c r="AC50" s="159"/>
      <c r="AD50" s="159"/>
      <c r="AE50" s="159"/>
      <c r="AF50" s="159"/>
      <c r="AG50" s="160"/>
      <c r="AH50" s="158">
        <v>441</v>
      </c>
      <c r="AI50" s="159">
        <v>142</v>
      </c>
      <c r="AJ50" s="159"/>
      <c r="AK50" s="159">
        <v>299</v>
      </c>
      <c r="AL50" s="159">
        <v>108</v>
      </c>
      <c r="AM50" s="159">
        <v>191</v>
      </c>
      <c r="AN50" s="159"/>
      <c r="AO50" s="160"/>
      <c r="AP50" s="158">
        <v>874</v>
      </c>
      <c r="AQ50" s="159">
        <v>288</v>
      </c>
      <c r="AR50" s="159"/>
      <c r="AS50" s="159">
        <v>586</v>
      </c>
      <c r="AT50" s="159">
        <v>273</v>
      </c>
      <c r="AU50" s="159">
        <v>313</v>
      </c>
      <c r="AV50" s="159"/>
      <c r="AW50" s="160"/>
      <c r="AX50" s="158">
        <v>730</v>
      </c>
      <c r="AY50" s="159">
        <v>238</v>
      </c>
      <c r="AZ50" s="159"/>
      <c r="BA50" s="159">
        <v>492</v>
      </c>
      <c r="BB50" s="159">
        <v>214</v>
      </c>
      <c r="BC50" s="159">
        <v>258</v>
      </c>
      <c r="BD50" s="159"/>
      <c r="BE50" s="160">
        <v>20</v>
      </c>
      <c r="BF50" s="158">
        <v>488</v>
      </c>
      <c r="BG50" s="159">
        <v>160</v>
      </c>
      <c r="BH50" s="159"/>
      <c r="BI50" s="159">
        <v>328</v>
      </c>
      <c r="BJ50" s="159">
        <v>131</v>
      </c>
      <c r="BK50" s="159">
        <v>197</v>
      </c>
      <c r="BL50" s="159"/>
      <c r="BM50" s="160"/>
      <c r="BN50" s="10"/>
      <c r="BO50" s="158">
        <f>BO52+BO71</f>
        <v>1608</v>
      </c>
      <c r="BP50" s="158">
        <f>BP52+BP71</f>
        <v>980</v>
      </c>
      <c r="BQ50" s="158">
        <f>BQ52+BQ71</f>
        <v>1072</v>
      </c>
      <c r="BR50" s="158">
        <f>BR52+BR71</f>
        <v>678</v>
      </c>
    </row>
    <row r="51" spans="1:70" ht="3.75" customHeight="1" thickBot="1">
      <c r="A51" s="3"/>
      <c r="B51" s="7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20.25" customHeight="1" thickBot="1">
      <c r="A52" s="6" t="s">
        <v>60</v>
      </c>
      <c r="B52" s="77" t="s">
        <v>61</v>
      </c>
      <c r="C52" s="8">
        <v>9</v>
      </c>
      <c r="D52" s="6">
        <v>2</v>
      </c>
      <c r="E52" s="6">
        <v>5</v>
      </c>
      <c r="F52" s="6"/>
      <c r="G52" s="6"/>
      <c r="H52" s="9">
        <v>2</v>
      </c>
      <c r="I52" s="6"/>
      <c r="J52" s="134">
        <f>SUM(J53:J70)</f>
        <v>1906</v>
      </c>
      <c r="K52" s="134">
        <f aca="true" t="shared" si="20" ref="K52:Q52">SUM(K53:K70)</f>
        <v>0</v>
      </c>
      <c r="L52" s="134">
        <f t="shared" si="20"/>
        <v>607</v>
      </c>
      <c r="M52" s="134">
        <f t="shared" si="20"/>
        <v>0</v>
      </c>
      <c r="N52" s="134">
        <f t="shared" si="20"/>
        <v>0</v>
      </c>
      <c r="O52" s="134">
        <f t="shared" si="20"/>
        <v>1299</v>
      </c>
      <c r="P52" s="134">
        <f t="shared" si="20"/>
        <v>640</v>
      </c>
      <c r="Q52" s="134">
        <f t="shared" si="20"/>
        <v>659</v>
      </c>
      <c r="R52" s="134">
        <f aca="true" t="shared" si="21" ref="R52:AO52">SUM(R53:R67)</f>
        <v>0</v>
      </c>
      <c r="S52" s="134">
        <f t="shared" si="21"/>
        <v>0</v>
      </c>
      <c r="T52" s="134">
        <f t="shared" si="21"/>
        <v>0</v>
      </c>
      <c r="U52" s="134">
        <f t="shared" si="21"/>
        <v>0</v>
      </c>
      <c r="V52" s="134">
        <f t="shared" si="21"/>
        <v>0</v>
      </c>
      <c r="W52" s="134">
        <f t="shared" si="21"/>
        <v>0</v>
      </c>
      <c r="X52" s="134">
        <f t="shared" si="21"/>
        <v>0</v>
      </c>
      <c r="Y52" s="134">
        <f t="shared" si="21"/>
        <v>0</v>
      </c>
      <c r="Z52" s="134">
        <f t="shared" si="21"/>
        <v>0</v>
      </c>
      <c r="AA52" s="134">
        <f t="shared" si="21"/>
        <v>0</v>
      </c>
      <c r="AB52" s="134">
        <f t="shared" si="21"/>
        <v>0</v>
      </c>
      <c r="AC52" s="134">
        <f t="shared" si="21"/>
        <v>0</v>
      </c>
      <c r="AD52" s="134">
        <f t="shared" si="21"/>
        <v>0</v>
      </c>
      <c r="AE52" s="134">
        <f t="shared" si="21"/>
        <v>0</v>
      </c>
      <c r="AF52" s="134">
        <f t="shared" si="21"/>
        <v>0</v>
      </c>
      <c r="AG52" s="134">
        <f t="shared" si="21"/>
        <v>0</v>
      </c>
      <c r="AH52" s="134">
        <f t="shared" si="21"/>
        <v>483</v>
      </c>
      <c r="AI52" s="134">
        <f t="shared" si="21"/>
        <v>163</v>
      </c>
      <c r="AJ52" s="134">
        <f t="shared" si="21"/>
        <v>0</v>
      </c>
      <c r="AK52" s="134">
        <f t="shared" si="21"/>
        <v>320</v>
      </c>
      <c r="AL52" s="134">
        <f t="shared" si="21"/>
        <v>160</v>
      </c>
      <c r="AM52" s="134">
        <f t="shared" si="21"/>
        <v>160</v>
      </c>
      <c r="AN52" s="134">
        <f t="shared" si="21"/>
        <v>0</v>
      </c>
      <c r="AO52" s="134">
        <f t="shared" si="21"/>
        <v>0</v>
      </c>
      <c r="AP52" s="134">
        <f aca="true" t="shared" si="22" ref="AP52:BK52">SUM(AP53:AP67)</f>
        <v>493</v>
      </c>
      <c r="AQ52" s="134">
        <f t="shared" si="22"/>
        <v>151</v>
      </c>
      <c r="AR52" s="134">
        <f t="shared" si="22"/>
        <v>0</v>
      </c>
      <c r="AS52" s="134">
        <f t="shared" si="22"/>
        <v>342</v>
      </c>
      <c r="AT52" s="134">
        <f t="shared" si="22"/>
        <v>171</v>
      </c>
      <c r="AU52" s="134">
        <f t="shared" si="22"/>
        <v>171</v>
      </c>
      <c r="AV52" s="134">
        <f t="shared" si="22"/>
        <v>0</v>
      </c>
      <c r="AW52" s="134">
        <f t="shared" si="22"/>
        <v>0</v>
      </c>
      <c r="AX52" s="134">
        <f t="shared" si="22"/>
        <v>295</v>
      </c>
      <c r="AY52" s="134">
        <f t="shared" si="22"/>
        <v>85</v>
      </c>
      <c r="AZ52" s="134">
        <f t="shared" si="22"/>
        <v>0</v>
      </c>
      <c r="BA52" s="134">
        <f t="shared" si="22"/>
        <v>210</v>
      </c>
      <c r="BB52" s="134">
        <f t="shared" si="22"/>
        <v>105</v>
      </c>
      <c r="BC52" s="134">
        <f t="shared" si="22"/>
        <v>105</v>
      </c>
      <c r="BD52" s="134">
        <f t="shared" si="22"/>
        <v>0</v>
      </c>
      <c r="BE52" s="134">
        <f t="shared" si="22"/>
        <v>0</v>
      </c>
      <c r="BF52" s="134">
        <f t="shared" si="22"/>
        <v>297</v>
      </c>
      <c r="BG52" s="134">
        <f t="shared" si="22"/>
        <v>99</v>
      </c>
      <c r="BH52" s="134">
        <f t="shared" si="22"/>
        <v>0</v>
      </c>
      <c r="BI52" s="134">
        <f t="shared" si="22"/>
        <v>198</v>
      </c>
      <c r="BJ52" s="134">
        <f t="shared" si="22"/>
        <v>99</v>
      </c>
      <c r="BK52" s="134">
        <f t="shared" si="22"/>
        <v>99</v>
      </c>
      <c r="BL52" s="8"/>
      <c r="BM52" s="8"/>
      <c r="BN52" s="10"/>
      <c r="BO52" s="8">
        <f>SUM(BO53:BO70)</f>
        <v>1144</v>
      </c>
      <c r="BP52" s="8">
        <f>SUM(BP53:BP70)</f>
        <v>807</v>
      </c>
      <c r="BQ52" s="8">
        <f>SUM(BQ53:BQ70)</f>
        <v>762</v>
      </c>
      <c r="BR52" s="8">
        <f>SUM(BR53:BR70)</f>
        <v>569</v>
      </c>
    </row>
    <row r="53" spans="1:70" ht="15.75" customHeight="1">
      <c r="A53" s="14" t="s">
        <v>66</v>
      </c>
      <c r="B53" s="98" t="s">
        <v>67</v>
      </c>
      <c r="C53" s="15">
        <v>3</v>
      </c>
      <c r="D53" s="84"/>
      <c r="E53" s="16"/>
      <c r="F53" s="84"/>
      <c r="G53" s="84"/>
      <c r="H53" s="17"/>
      <c r="I53" s="16"/>
      <c r="J53" s="102">
        <f aca="true" t="shared" si="23" ref="J53:J67">AH53+AP53+AX53+BF53</f>
        <v>100</v>
      </c>
      <c r="K53" s="16"/>
      <c r="L53" s="106">
        <f aca="true" t="shared" si="24" ref="L53:L67">AI53+AQ53+AY53+BG53</f>
        <v>36</v>
      </c>
      <c r="M53" s="16"/>
      <c r="N53" s="16"/>
      <c r="O53" s="102">
        <f aca="true" t="shared" si="25" ref="O53:O67">AK53+AS53+BA53+BI53</f>
        <v>64</v>
      </c>
      <c r="P53" s="133">
        <f aca="true" t="shared" si="26" ref="P53:P67">AL53+AT53+BB53+BJ53</f>
        <v>32</v>
      </c>
      <c r="Q53" s="133">
        <f aca="true" t="shared" si="27" ref="Q53:Q67">AM53+AU53+BC53+BK53</f>
        <v>32</v>
      </c>
      <c r="R53" s="82"/>
      <c r="S53" s="83"/>
      <c r="T53" s="20"/>
      <c r="U53" s="84"/>
      <c r="V53" s="18"/>
      <c r="W53" s="84"/>
      <c r="X53" s="84"/>
      <c r="Y53" s="84"/>
      <c r="Z53" s="86"/>
      <c r="AA53" s="20"/>
      <c r="AB53" s="84"/>
      <c r="AC53" s="18"/>
      <c r="AD53" s="84"/>
      <c r="AE53" s="84"/>
      <c r="AF53" s="84"/>
      <c r="AG53" s="86"/>
      <c r="AH53" s="132">
        <f>AI53+AK53</f>
        <v>100</v>
      </c>
      <c r="AI53" s="84">
        <v>36</v>
      </c>
      <c r="AJ53" s="16"/>
      <c r="AK53" s="102">
        <f>SUM(AL53:AM53)</f>
        <v>64</v>
      </c>
      <c r="AL53" s="85">
        <v>32</v>
      </c>
      <c r="AM53" s="85">
        <v>32</v>
      </c>
      <c r="AN53" s="84"/>
      <c r="AO53" s="86"/>
      <c r="AP53" s="20"/>
      <c r="AQ53" s="84"/>
      <c r="AR53" s="16"/>
      <c r="AS53" s="18"/>
      <c r="AT53" s="84"/>
      <c r="AU53" s="84"/>
      <c r="AV53" s="84"/>
      <c r="AW53" s="86"/>
      <c r="AX53" s="20"/>
      <c r="AY53" s="84"/>
      <c r="AZ53" s="84"/>
      <c r="BA53" s="18"/>
      <c r="BB53" s="84"/>
      <c r="BC53" s="84"/>
      <c r="BD53" s="84"/>
      <c r="BE53" s="86"/>
      <c r="BF53" s="20"/>
      <c r="BG53" s="106"/>
      <c r="BH53" s="84"/>
      <c r="BI53" s="18"/>
      <c r="BJ53" s="84"/>
      <c r="BK53" s="84"/>
      <c r="BL53" s="84"/>
      <c r="BM53" s="86"/>
      <c r="BN53" s="22"/>
      <c r="BO53" s="20">
        <v>80</v>
      </c>
      <c r="BP53" s="86">
        <v>20</v>
      </c>
      <c r="BQ53" s="20">
        <v>32</v>
      </c>
      <c r="BR53" s="86">
        <v>32</v>
      </c>
    </row>
    <row r="54" spans="1:70" ht="12" customHeight="1">
      <c r="A54" s="14" t="s">
        <v>69</v>
      </c>
      <c r="B54" s="98" t="s">
        <v>70</v>
      </c>
      <c r="C54" s="15">
        <v>3</v>
      </c>
      <c r="D54" s="84"/>
      <c r="E54" s="16"/>
      <c r="F54" s="84"/>
      <c r="G54" s="84"/>
      <c r="H54" s="17"/>
      <c r="I54" s="16"/>
      <c r="J54" s="102">
        <v>100</v>
      </c>
      <c r="K54" s="16"/>
      <c r="L54" s="106">
        <v>36</v>
      </c>
      <c r="M54" s="16"/>
      <c r="N54" s="16"/>
      <c r="O54" s="102">
        <f t="shared" si="25"/>
        <v>64</v>
      </c>
      <c r="P54" s="133">
        <f t="shared" si="26"/>
        <v>32</v>
      </c>
      <c r="Q54" s="133">
        <f t="shared" si="27"/>
        <v>32</v>
      </c>
      <c r="R54" s="82"/>
      <c r="S54" s="83"/>
      <c r="T54" s="20"/>
      <c r="U54" s="84"/>
      <c r="V54" s="18"/>
      <c r="W54" s="84"/>
      <c r="X54" s="84"/>
      <c r="Y54" s="84"/>
      <c r="Z54" s="86"/>
      <c r="AA54" s="20"/>
      <c r="AB54" s="84"/>
      <c r="AC54" s="18"/>
      <c r="AD54" s="84"/>
      <c r="AE54" s="84"/>
      <c r="AF54" s="84"/>
      <c r="AG54" s="86"/>
      <c r="AH54" s="132">
        <f aca="true" t="shared" si="28" ref="AH54:AH67">AI54+AK54</f>
        <v>100</v>
      </c>
      <c r="AI54" s="84">
        <v>36</v>
      </c>
      <c r="AJ54" s="16"/>
      <c r="AK54" s="102">
        <f aca="true" t="shared" si="29" ref="AK54:AK67">SUM(AL54:AM54)</f>
        <v>64</v>
      </c>
      <c r="AL54" s="85">
        <v>32</v>
      </c>
      <c r="AM54" s="85">
        <v>32</v>
      </c>
      <c r="AN54" s="84"/>
      <c r="AO54" s="86"/>
      <c r="AP54" s="20"/>
      <c r="AQ54" s="84"/>
      <c r="AR54" s="16"/>
      <c r="AS54" s="18"/>
      <c r="AT54" s="84"/>
      <c r="AU54" s="84"/>
      <c r="AV54" s="84"/>
      <c r="AW54" s="86"/>
      <c r="AX54" s="20"/>
      <c r="AY54" s="84"/>
      <c r="AZ54" s="84"/>
      <c r="BA54" s="18"/>
      <c r="BB54" s="84"/>
      <c r="BC54" s="84"/>
      <c r="BD54" s="84"/>
      <c r="BE54" s="86"/>
      <c r="BF54" s="20"/>
      <c r="BG54" s="106"/>
      <c r="BH54" s="84"/>
      <c r="BI54" s="18"/>
      <c r="BJ54" s="84"/>
      <c r="BK54" s="84"/>
      <c r="BL54" s="84"/>
      <c r="BM54" s="86"/>
      <c r="BN54" s="22"/>
      <c r="BO54" s="20">
        <v>77</v>
      </c>
      <c r="BP54" s="86">
        <v>23</v>
      </c>
      <c r="BQ54" s="20">
        <v>64</v>
      </c>
      <c r="BR54" s="86"/>
    </row>
    <row r="55" spans="1:70" ht="13.5" customHeight="1">
      <c r="A55" s="14" t="s">
        <v>72</v>
      </c>
      <c r="B55" s="98" t="s">
        <v>73</v>
      </c>
      <c r="C55" s="15">
        <v>3</v>
      </c>
      <c r="D55" s="84"/>
      <c r="E55" s="16"/>
      <c r="F55" s="84"/>
      <c r="G55" s="84"/>
      <c r="H55" s="17"/>
      <c r="I55" s="16"/>
      <c r="J55" s="102">
        <v>87</v>
      </c>
      <c r="K55" s="16"/>
      <c r="L55" s="106">
        <v>23</v>
      </c>
      <c r="M55" s="16"/>
      <c r="N55" s="16"/>
      <c r="O55" s="102">
        <f t="shared" si="25"/>
        <v>64</v>
      </c>
      <c r="P55" s="133">
        <f t="shared" si="26"/>
        <v>32</v>
      </c>
      <c r="Q55" s="133">
        <f t="shared" si="27"/>
        <v>32</v>
      </c>
      <c r="R55" s="82"/>
      <c r="S55" s="83"/>
      <c r="T55" s="20"/>
      <c r="U55" s="84"/>
      <c r="V55" s="18"/>
      <c r="W55" s="84"/>
      <c r="X55" s="84"/>
      <c r="Y55" s="84"/>
      <c r="Z55" s="86"/>
      <c r="AA55" s="20"/>
      <c r="AB55" s="84"/>
      <c r="AC55" s="18"/>
      <c r="AD55" s="84"/>
      <c r="AE55" s="84"/>
      <c r="AF55" s="84"/>
      <c r="AG55" s="86"/>
      <c r="AH55" s="132">
        <f t="shared" si="28"/>
        <v>87</v>
      </c>
      <c r="AI55" s="84">
        <v>23</v>
      </c>
      <c r="AJ55" s="16"/>
      <c r="AK55" s="102">
        <f t="shared" si="29"/>
        <v>64</v>
      </c>
      <c r="AL55" s="85">
        <v>32</v>
      </c>
      <c r="AM55" s="85">
        <v>32</v>
      </c>
      <c r="AN55" s="84"/>
      <c r="AO55" s="86"/>
      <c r="AP55" s="20"/>
      <c r="AQ55" s="84"/>
      <c r="AR55" s="16"/>
      <c r="AS55" s="18"/>
      <c r="AT55" s="84"/>
      <c r="AU55" s="84"/>
      <c r="AV55" s="84"/>
      <c r="AW55" s="86"/>
      <c r="AX55" s="20"/>
      <c r="AY55" s="84"/>
      <c r="AZ55" s="84"/>
      <c r="BA55" s="18"/>
      <c r="BB55" s="84"/>
      <c r="BC55" s="84"/>
      <c r="BD55" s="84"/>
      <c r="BE55" s="86"/>
      <c r="BF55" s="20"/>
      <c r="BG55" s="106"/>
      <c r="BH55" s="84"/>
      <c r="BI55" s="18"/>
      <c r="BJ55" s="84"/>
      <c r="BK55" s="84"/>
      <c r="BL55" s="84"/>
      <c r="BM55" s="86"/>
      <c r="BN55" s="22"/>
      <c r="BO55" s="20">
        <v>67</v>
      </c>
      <c r="BP55" s="86">
        <v>20</v>
      </c>
      <c r="BQ55" s="20">
        <v>64</v>
      </c>
      <c r="BR55" s="86"/>
    </row>
    <row r="56" spans="1:70" ht="9.75" customHeight="1">
      <c r="A56" s="14" t="s">
        <v>75</v>
      </c>
      <c r="B56" s="98" t="s">
        <v>76</v>
      </c>
      <c r="C56" s="15"/>
      <c r="D56" s="84"/>
      <c r="E56" s="16">
        <v>3</v>
      </c>
      <c r="F56" s="84"/>
      <c r="G56" s="84"/>
      <c r="H56" s="17"/>
      <c r="I56" s="16"/>
      <c r="J56" s="102">
        <f t="shared" si="23"/>
        <v>100</v>
      </c>
      <c r="K56" s="16"/>
      <c r="L56" s="106">
        <f t="shared" si="24"/>
        <v>36</v>
      </c>
      <c r="M56" s="16"/>
      <c r="N56" s="16"/>
      <c r="O56" s="102">
        <f t="shared" si="25"/>
        <v>64</v>
      </c>
      <c r="P56" s="133">
        <f t="shared" si="26"/>
        <v>32</v>
      </c>
      <c r="Q56" s="133">
        <f t="shared" si="27"/>
        <v>32</v>
      </c>
      <c r="R56" s="82"/>
      <c r="S56" s="83"/>
      <c r="T56" s="20"/>
      <c r="U56" s="84"/>
      <c r="V56" s="18"/>
      <c r="W56" s="84"/>
      <c r="X56" s="84"/>
      <c r="Y56" s="84"/>
      <c r="Z56" s="86"/>
      <c r="AA56" s="20"/>
      <c r="AB56" s="84"/>
      <c r="AC56" s="18"/>
      <c r="AD56" s="84"/>
      <c r="AE56" s="84"/>
      <c r="AF56" s="84"/>
      <c r="AG56" s="86"/>
      <c r="AH56" s="132">
        <f t="shared" si="28"/>
        <v>100</v>
      </c>
      <c r="AI56" s="84">
        <v>36</v>
      </c>
      <c r="AJ56" s="16"/>
      <c r="AK56" s="102">
        <f t="shared" si="29"/>
        <v>64</v>
      </c>
      <c r="AL56" s="85">
        <v>32</v>
      </c>
      <c r="AM56" s="85">
        <v>32</v>
      </c>
      <c r="AN56" s="84"/>
      <c r="AO56" s="86"/>
      <c r="AP56" s="20"/>
      <c r="AQ56" s="84"/>
      <c r="AR56" s="16"/>
      <c r="AS56" s="18"/>
      <c r="AT56" s="84"/>
      <c r="AU56" s="84"/>
      <c r="AV56" s="84"/>
      <c r="AW56" s="86"/>
      <c r="AX56" s="20"/>
      <c r="AY56" s="84"/>
      <c r="AZ56" s="84"/>
      <c r="BA56" s="18"/>
      <c r="BB56" s="84"/>
      <c r="BC56" s="84"/>
      <c r="BD56" s="84"/>
      <c r="BE56" s="86"/>
      <c r="BF56" s="20"/>
      <c r="BG56" s="106"/>
      <c r="BH56" s="84"/>
      <c r="BI56" s="18"/>
      <c r="BJ56" s="84"/>
      <c r="BK56" s="84"/>
      <c r="BL56" s="84"/>
      <c r="BM56" s="86"/>
      <c r="BN56" s="22"/>
      <c r="BO56" s="20">
        <v>48</v>
      </c>
      <c r="BP56" s="86">
        <v>52</v>
      </c>
      <c r="BQ56" s="20">
        <v>30</v>
      </c>
      <c r="BR56" s="86">
        <v>34</v>
      </c>
    </row>
    <row r="57" spans="1:70" ht="13.5" customHeight="1">
      <c r="A57" s="14" t="s">
        <v>78</v>
      </c>
      <c r="B57" s="98" t="s">
        <v>79</v>
      </c>
      <c r="C57" s="15"/>
      <c r="D57" s="84"/>
      <c r="E57" s="16">
        <v>5</v>
      </c>
      <c r="F57" s="84"/>
      <c r="G57" s="84"/>
      <c r="H57" s="17">
        <v>4</v>
      </c>
      <c r="I57" s="16"/>
      <c r="J57" s="102">
        <v>184</v>
      </c>
      <c r="K57" s="16"/>
      <c r="L57" s="106">
        <v>48</v>
      </c>
      <c r="M57" s="16"/>
      <c r="N57" s="16"/>
      <c r="O57" s="102">
        <f t="shared" si="25"/>
        <v>136</v>
      </c>
      <c r="P57" s="133">
        <f t="shared" si="26"/>
        <v>68</v>
      </c>
      <c r="Q57" s="133">
        <f t="shared" si="27"/>
        <v>68</v>
      </c>
      <c r="R57" s="82"/>
      <c r="S57" s="83"/>
      <c r="T57" s="20"/>
      <c r="U57" s="84"/>
      <c r="V57" s="18"/>
      <c r="W57" s="84"/>
      <c r="X57" s="84"/>
      <c r="Y57" s="84"/>
      <c r="Z57" s="86"/>
      <c r="AA57" s="20"/>
      <c r="AB57" s="84"/>
      <c r="AC57" s="18"/>
      <c r="AD57" s="84"/>
      <c r="AE57" s="84"/>
      <c r="AF57" s="84"/>
      <c r="AG57" s="86"/>
      <c r="AH57" s="132">
        <f t="shared" si="28"/>
        <v>0</v>
      </c>
      <c r="AI57" s="84"/>
      <c r="AJ57" s="16"/>
      <c r="AK57" s="102">
        <f t="shared" si="29"/>
        <v>0</v>
      </c>
      <c r="AL57" s="84"/>
      <c r="AM57" s="84"/>
      <c r="AN57" s="84"/>
      <c r="AO57" s="86"/>
      <c r="AP57" s="20">
        <f aca="true" t="shared" si="30" ref="AP57:AP66">AQ57+AS57</f>
        <v>104</v>
      </c>
      <c r="AQ57" s="84">
        <v>28</v>
      </c>
      <c r="AR57" s="16"/>
      <c r="AS57" s="18">
        <v>76</v>
      </c>
      <c r="AT57" s="85">
        <v>38</v>
      </c>
      <c r="AU57" s="85">
        <v>38</v>
      </c>
      <c r="AV57" s="84"/>
      <c r="AW57" s="86"/>
      <c r="AX57" s="20">
        <f>AY57+BA57</f>
        <v>80</v>
      </c>
      <c r="AY57" s="84">
        <v>20</v>
      </c>
      <c r="AZ57" s="84"/>
      <c r="BA57" s="18">
        <v>60</v>
      </c>
      <c r="BB57" s="85">
        <v>30</v>
      </c>
      <c r="BC57" s="85">
        <v>30</v>
      </c>
      <c r="BD57" s="84"/>
      <c r="BE57" s="86"/>
      <c r="BF57" s="20"/>
      <c r="BG57" s="106"/>
      <c r="BH57" s="84"/>
      <c r="BI57" s="18"/>
      <c r="BJ57" s="84"/>
      <c r="BK57" s="84"/>
      <c r="BL57" s="84"/>
      <c r="BM57" s="86"/>
      <c r="BN57" s="22"/>
      <c r="BO57" s="20">
        <v>140</v>
      </c>
      <c r="BP57" s="86">
        <v>44</v>
      </c>
      <c r="BQ57" s="20">
        <v>136</v>
      </c>
      <c r="BR57" s="86"/>
    </row>
    <row r="58" spans="1:70" ht="13.5" customHeight="1">
      <c r="A58" s="14" t="s">
        <v>81</v>
      </c>
      <c r="B58" s="98" t="s">
        <v>82</v>
      </c>
      <c r="C58" s="15">
        <v>5</v>
      </c>
      <c r="D58" s="84"/>
      <c r="E58" s="16"/>
      <c r="F58" s="84"/>
      <c r="G58" s="84"/>
      <c r="H58" s="17">
        <v>4</v>
      </c>
      <c r="I58" s="16"/>
      <c r="J58" s="102">
        <v>184</v>
      </c>
      <c r="K58" s="16"/>
      <c r="L58" s="106">
        <v>48</v>
      </c>
      <c r="M58" s="16"/>
      <c r="N58" s="16"/>
      <c r="O58" s="102">
        <f t="shared" si="25"/>
        <v>136</v>
      </c>
      <c r="P58" s="133">
        <f t="shared" si="26"/>
        <v>68</v>
      </c>
      <c r="Q58" s="133">
        <f t="shared" si="27"/>
        <v>68</v>
      </c>
      <c r="R58" s="82"/>
      <c r="S58" s="83"/>
      <c r="T58" s="20"/>
      <c r="U58" s="84"/>
      <c r="V58" s="18"/>
      <c r="W58" s="84"/>
      <c r="X58" s="84"/>
      <c r="Y58" s="84"/>
      <c r="Z58" s="86"/>
      <c r="AA58" s="20"/>
      <c r="AB58" s="84"/>
      <c r="AC58" s="18"/>
      <c r="AD58" s="84"/>
      <c r="AE58" s="84"/>
      <c r="AF58" s="84"/>
      <c r="AG58" s="86"/>
      <c r="AH58" s="132">
        <f t="shared" si="28"/>
        <v>0</v>
      </c>
      <c r="AI58" s="84"/>
      <c r="AJ58" s="16"/>
      <c r="AK58" s="102">
        <f t="shared" si="29"/>
        <v>0</v>
      </c>
      <c r="AL58" s="84"/>
      <c r="AM58" s="84"/>
      <c r="AN58" s="84"/>
      <c r="AO58" s="86"/>
      <c r="AP58" s="20">
        <f t="shared" si="30"/>
        <v>104</v>
      </c>
      <c r="AQ58" s="84">
        <v>28</v>
      </c>
      <c r="AR58" s="16"/>
      <c r="AS58" s="18">
        <v>76</v>
      </c>
      <c r="AT58" s="85">
        <v>38</v>
      </c>
      <c r="AU58" s="85">
        <v>38</v>
      </c>
      <c r="AV58" s="84"/>
      <c r="AW58" s="86"/>
      <c r="AX58" s="20">
        <f>AY58+BA58</f>
        <v>80</v>
      </c>
      <c r="AY58" s="84">
        <v>20</v>
      </c>
      <c r="AZ58" s="84"/>
      <c r="BA58" s="18">
        <v>60</v>
      </c>
      <c r="BB58" s="85">
        <v>30</v>
      </c>
      <c r="BC58" s="85">
        <v>30</v>
      </c>
      <c r="BD58" s="84"/>
      <c r="BE58" s="86"/>
      <c r="BF58" s="20"/>
      <c r="BG58" s="106"/>
      <c r="BH58" s="84"/>
      <c r="BI58" s="18"/>
      <c r="BJ58" s="84"/>
      <c r="BK58" s="84"/>
      <c r="BL58" s="84"/>
      <c r="BM58" s="86"/>
      <c r="BN58" s="22"/>
      <c r="BO58" s="20">
        <v>143</v>
      </c>
      <c r="BP58" s="86">
        <v>41</v>
      </c>
      <c r="BQ58" s="20">
        <v>100</v>
      </c>
      <c r="BR58" s="86">
        <v>36</v>
      </c>
    </row>
    <row r="59" spans="1:70" ht="12" customHeight="1">
      <c r="A59" s="14" t="s">
        <v>84</v>
      </c>
      <c r="B59" s="98" t="s">
        <v>85</v>
      </c>
      <c r="C59" s="15"/>
      <c r="D59" s="84"/>
      <c r="E59" s="16">
        <v>6</v>
      </c>
      <c r="F59" s="84"/>
      <c r="G59" s="84"/>
      <c r="H59" s="17"/>
      <c r="I59" s="16"/>
      <c r="J59" s="102">
        <f t="shared" si="23"/>
        <v>99</v>
      </c>
      <c r="K59" s="16"/>
      <c r="L59" s="106">
        <f t="shared" si="24"/>
        <v>33</v>
      </c>
      <c r="M59" s="16"/>
      <c r="N59" s="16"/>
      <c r="O59" s="102">
        <f t="shared" si="25"/>
        <v>66</v>
      </c>
      <c r="P59" s="133">
        <f t="shared" si="26"/>
        <v>33</v>
      </c>
      <c r="Q59" s="133">
        <f t="shared" si="27"/>
        <v>33</v>
      </c>
      <c r="R59" s="82"/>
      <c r="S59" s="83"/>
      <c r="T59" s="20"/>
      <c r="U59" s="84"/>
      <c r="V59" s="18"/>
      <c r="W59" s="84"/>
      <c r="X59" s="84"/>
      <c r="Y59" s="84"/>
      <c r="Z59" s="86"/>
      <c r="AA59" s="20"/>
      <c r="AB59" s="84"/>
      <c r="AC59" s="18"/>
      <c r="AD59" s="84"/>
      <c r="AE59" s="84"/>
      <c r="AF59" s="84"/>
      <c r="AG59" s="86"/>
      <c r="AH59" s="132">
        <f t="shared" si="28"/>
        <v>0</v>
      </c>
      <c r="AI59" s="84"/>
      <c r="AJ59" s="16"/>
      <c r="AK59" s="102">
        <f t="shared" si="29"/>
        <v>0</v>
      </c>
      <c r="AL59" s="84"/>
      <c r="AM59" s="84"/>
      <c r="AN59" s="84"/>
      <c r="AO59" s="86"/>
      <c r="AP59" s="20"/>
      <c r="AQ59" s="84"/>
      <c r="AR59" s="16"/>
      <c r="AS59" s="18"/>
      <c r="AT59" s="84"/>
      <c r="AU59" s="84"/>
      <c r="AV59" s="84"/>
      <c r="AW59" s="86"/>
      <c r="AX59" s="20"/>
      <c r="AY59" s="84"/>
      <c r="AZ59" s="84"/>
      <c r="BA59" s="18"/>
      <c r="BB59" s="84"/>
      <c r="BC59" s="84"/>
      <c r="BD59" s="84"/>
      <c r="BE59" s="86"/>
      <c r="BF59" s="109">
        <f>BG59+BI59</f>
        <v>99</v>
      </c>
      <c r="BG59" s="106">
        <f>BI59*50%</f>
        <v>33</v>
      </c>
      <c r="BH59" s="84"/>
      <c r="BI59" s="18">
        <v>66</v>
      </c>
      <c r="BJ59" s="85">
        <v>33</v>
      </c>
      <c r="BK59" s="85">
        <v>33</v>
      </c>
      <c r="BL59" s="84"/>
      <c r="BM59" s="86"/>
      <c r="BN59" s="22"/>
      <c r="BO59" s="20">
        <v>74</v>
      </c>
      <c r="BP59" s="86">
        <v>25</v>
      </c>
      <c r="BQ59" s="20">
        <v>38</v>
      </c>
      <c r="BR59" s="86">
        <v>28</v>
      </c>
    </row>
    <row r="60" spans="1:70" ht="11.25" customHeight="1">
      <c r="A60" s="14" t="s">
        <v>87</v>
      </c>
      <c r="B60" s="98" t="s">
        <v>88</v>
      </c>
      <c r="C60" s="15"/>
      <c r="D60" s="84"/>
      <c r="E60" s="16">
        <v>6</v>
      </c>
      <c r="F60" s="84"/>
      <c r="G60" s="84"/>
      <c r="H60" s="17"/>
      <c r="I60" s="16"/>
      <c r="J60" s="102">
        <v>99</v>
      </c>
      <c r="K60" s="16"/>
      <c r="L60" s="106">
        <v>33</v>
      </c>
      <c r="M60" s="16"/>
      <c r="N60" s="16"/>
      <c r="O60" s="102">
        <f t="shared" si="25"/>
        <v>66</v>
      </c>
      <c r="P60" s="133">
        <f t="shared" si="26"/>
        <v>33</v>
      </c>
      <c r="Q60" s="133">
        <f t="shared" si="27"/>
        <v>33</v>
      </c>
      <c r="R60" s="82"/>
      <c r="S60" s="83"/>
      <c r="T60" s="20"/>
      <c r="U60" s="84"/>
      <c r="V60" s="18"/>
      <c r="W60" s="84"/>
      <c r="X60" s="84"/>
      <c r="Y60" s="84"/>
      <c r="Z60" s="86"/>
      <c r="AA60" s="20"/>
      <c r="AB60" s="84"/>
      <c r="AC60" s="18"/>
      <c r="AD60" s="84"/>
      <c r="AE60" s="84"/>
      <c r="AF60" s="84"/>
      <c r="AG60" s="86"/>
      <c r="AH60" s="132">
        <f t="shared" si="28"/>
        <v>0</v>
      </c>
      <c r="AI60" s="84"/>
      <c r="AJ60" s="16"/>
      <c r="AK60" s="102">
        <f t="shared" si="29"/>
        <v>0</v>
      </c>
      <c r="AL60" s="84"/>
      <c r="AM60" s="84"/>
      <c r="AN60" s="84"/>
      <c r="AO60" s="86"/>
      <c r="AP60" s="20"/>
      <c r="AQ60" s="84"/>
      <c r="AR60" s="16"/>
      <c r="AS60" s="18"/>
      <c r="AT60" s="84"/>
      <c r="AU60" s="84"/>
      <c r="AV60" s="84"/>
      <c r="AW60" s="86"/>
      <c r="AX60" s="20"/>
      <c r="AY60" s="84"/>
      <c r="AZ60" s="84"/>
      <c r="BA60" s="18"/>
      <c r="BB60" s="84"/>
      <c r="BC60" s="84"/>
      <c r="BD60" s="84"/>
      <c r="BE60" s="86"/>
      <c r="BF60" s="109">
        <f>BG60+BI60</f>
        <v>99</v>
      </c>
      <c r="BG60" s="106">
        <f>BI60*50%</f>
        <v>33</v>
      </c>
      <c r="BH60" s="84"/>
      <c r="BI60" s="18">
        <v>66</v>
      </c>
      <c r="BJ60" s="85">
        <v>33</v>
      </c>
      <c r="BK60" s="85">
        <v>33</v>
      </c>
      <c r="BL60" s="84"/>
      <c r="BM60" s="86"/>
      <c r="BN60" s="22"/>
      <c r="BO60" s="20">
        <v>88</v>
      </c>
      <c r="BP60" s="86">
        <v>11</v>
      </c>
      <c r="BQ60" s="20">
        <v>52</v>
      </c>
      <c r="BR60" s="86">
        <v>14</v>
      </c>
    </row>
    <row r="61" spans="1:70" ht="10.5" customHeight="1">
      <c r="A61" s="14" t="s">
        <v>90</v>
      </c>
      <c r="B61" s="98" t="s">
        <v>91</v>
      </c>
      <c r="C61" s="15">
        <v>6</v>
      </c>
      <c r="D61" s="84"/>
      <c r="E61" s="16"/>
      <c r="F61" s="84"/>
      <c r="G61" s="84"/>
      <c r="H61" s="17"/>
      <c r="I61" s="16"/>
      <c r="J61" s="102">
        <v>99</v>
      </c>
      <c r="K61" s="16"/>
      <c r="L61" s="106">
        <v>33</v>
      </c>
      <c r="M61" s="16"/>
      <c r="N61" s="16"/>
      <c r="O61" s="102">
        <f t="shared" si="25"/>
        <v>66</v>
      </c>
      <c r="P61" s="133">
        <f t="shared" si="26"/>
        <v>33</v>
      </c>
      <c r="Q61" s="133">
        <f t="shared" si="27"/>
        <v>33</v>
      </c>
      <c r="R61" s="82"/>
      <c r="S61" s="83"/>
      <c r="T61" s="20"/>
      <c r="U61" s="84"/>
      <c r="V61" s="18"/>
      <c r="W61" s="84"/>
      <c r="X61" s="84"/>
      <c r="Y61" s="84"/>
      <c r="Z61" s="86"/>
      <c r="AA61" s="20"/>
      <c r="AB61" s="84"/>
      <c r="AC61" s="18"/>
      <c r="AD61" s="84"/>
      <c r="AE61" s="84"/>
      <c r="AF61" s="84"/>
      <c r="AG61" s="86"/>
      <c r="AH61" s="132">
        <f t="shared" si="28"/>
        <v>0</v>
      </c>
      <c r="AI61" s="84"/>
      <c r="AJ61" s="16"/>
      <c r="AK61" s="102">
        <f t="shared" si="29"/>
        <v>0</v>
      </c>
      <c r="AL61" s="84"/>
      <c r="AM61" s="84"/>
      <c r="AN61" s="84"/>
      <c r="AO61" s="86"/>
      <c r="AP61" s="20"/>
      <c r="AQ61" s="84"/>
      <c r="AR61" s="16"/>
      <c r="AS61" s="18"/>
      <c r="AT61" s="84"/>
      <c r="AU61" s="84"/>
      <c r="AV61" s="84"/>
      <c r="AW61" s="86"/>
      <c r="AX61" s="20"/>
      <c r="AY61" s="84"/>
      <c r="AZ61" s="84"/>
      <c r="BA61" s="18"/>
      <c r="BB61" s="84"/>
      <c r="BC61" s="84"/>
      <c r="BD61" s="84"/>
      <c r="BE61" s="86"/>
      <c r="BF61" s="109">
        <f>BG61+BI61</f>
        <v>99</v>
      </c>
      <c r="BG61" s="106">
        <f>BI61*50%</f>
        <v>33</v>
      </c>
      <c r="BH61" s="84"/>
      <c r="BI61" s="18">
        <v>66</v>
      </c>
      <c r="BJ61" s="85">
        <v>33</v>
      </c>
      <c r="BK61" s="85">
        <v>33</v>
      </c>
      <c r="BL61" s="84"/>
      <c r="BM61" s="86"/>
      <c r="BN61" s="22"/>
      <c r="BO61" s="20">
        <v>63</v>
      </c>
      <c r="BP61" s="86">
        <v>36</v>
      </c>
      <c r="BQ61" s="20">
        <v>45</v>
      </c>
      <c r="BR61" s="86">
        <v>21</v>
      </c>
    </row>
    <row r="62" spans="1:70" ht="13.5" customHeight="1">
      <c r="A62" s="14" t="s">
        <v>93</v>
      </c>
      <c r="B62" s="98" t="s">
        <v>94</v>
      </c>
      <c r="C62" s="15">
        <v>4</v>
      </c>
      <c r="D62" s="84"/>
      <c r="E62" s="16"/>
      <c r="F62" s="84"/>
      <c r="G62" s="84"/>
      <c r="H62" s="17"/>
      <c r="I62" s="16"/>
      <c r="J62" s="102">
        <f t="shared" si="23"/>
        <v>114</v>
      </c>
      <c r="K62" s="16"/>
      <c r="L62" s="106">
        <f t="shared" si="24"/>
        <v>38</v>
      </c>
      <c r="M62" s="16"/>
      <c r="N62" s="16"/>
      <c r="O62" s="102">
        <f t="shared" si="25"/>
        <v>76</v>
      </c>
      <c r="P62" s="133">
        <f t="shared" si="26"/>
        <v>38</v>
      </c>
      <c r="Q62" s="133">
        <f t="shared" si="27"/>
        <v>38</v>
      </c>
      <c r="R62" s="82"/>
      <c r="S62" s="83"/>
      <c r="T62" s="20"/>
      <c r="U62" s="84"/>
      <c r="V62" s="18"/>
      <c r="W62" s="84"/>
      <c r="X62" s="84"/>
      <c r="Y62" s="84"/>
      <c r="Z62" s="86"/>
      <c r="AA62" s="20"/>
      <c r="AB62" s="84"/>
      <c r="AC62" s="18"/>
      <c r="AD62" s="84"/>
      <c r="AE62" s="84"/>
      <c r="AF62" s="84"/>
      <c r="AG62" s="86"/>
      <c r="AH62" s="132">
        <f t="shared" si="28"/>
        <v>0</v>
      </c>
      <c r="AI62" s="84"/>
      <c r="AJ62" s="16"/>
      <c r="AK62" s="102">
        <f t="shared" si="29"/>
        <v>0</v>
      </c>
      <c r="AL62" s="84"/>
      <c r="AM62" s="84"/>
      <c r="AN62" s="84"/>
      <c r="AO62" s="86"/>
      <c r="AP62" s="20">
        <f t="shared" si="30"/>
        <v>114</v>
      </c>
      <c r="AQ62" s="84">
        <f>AS62*50%</f>
        <v>38</v>
      </c>
      <c r="AR62" s="16"/>
      <c r="AS62" s="18">
        <v>76</v>
      </c>
      <c r="AT62" s="85">
        <v>38</v>
      </c>
      <c r="AU62" s="85">
        <v>38</v>
      </c>
      <c r="AV62" s="84"/>
      <c r="AW62" s="86"/>
      <c r="AX62" s="20"/>
      <c r="AY62" s="84"/>
      <c r="AZ62" s="84"/>
      <c r="BA62" s="18"/>
      <c r="BB62" s="84"/>
      <c r="BC62" s="84"/>
      <c r="BD62" s="84"/>
      <c r="BE62" s="86"/>
      <c r="BF62" s="20"/>
      <c r="BG62" s="106"/>
      <c r="BH62" s="84"/>
      <c r="BI62" s="18"/>
      <c r="BJ62" s="84"/>
      <c r="BK62" s="84"/>
      <c r="BL62" s="84"/>
      <c r="BM62" s="86"/>
      <c r="BN62" s="22"/>
      <c r="BO62" s="20">
        <v>71</v>
      </c>
      <c r="BP62" s="86">
        <v>43</v>
      </c>
      <c r="BQ62" s="20">
        <v>21</v>
      </c>
      <c r="BR62" s="86">
        <v>55</v>
      </c>
    </row>
    <row r="63" spans="1:70" ht="13.5" customHeight="1">
      <c r="A63" s="14" t="s">
        <v>96</v>
      </c>
      <c r="B63" s="98" t="s">
        <v>97</v>
      </c>
      <c r="C63" s="15"/>
      <c r="D63" s="84"/>
      <c r="E63" s="16">
        <v>3</v>
      </c>
      <c r="F63" s="84"/>
      <c r="G63" s="84"/>
      <c r="H63" s="17"/>
      <c r="I63" s="16"/>
      <c r="J63" s="102">
        <f t="shared" si="23"/>
        <v>96</v>
      </c>
      <c r="K63" s="16"/>
      <c r="L63" s="106">
        <f t="shared" si="24"/>
        <v>32</v>
      </c>
      <c r="M63" s="16"/>
      <c r="N63" s="16"/>
      <c r="O63" s="102">
        <f t="shared" si="25"/>
        <v>64</v>
      </c>
      <c r="P63" s="133">
        <f t="shared" si="26"/>
        <v>32</v>
      </c>
      <c r="Q63" s="133">
        <f t="shared" si="27"/>
        <v>32</v>
      </c>
      <c r="R63" s="82"/>
      <c r="S63" s="83"/>
      <c r="T63" s="20"/>
      <c r="U63" s="84"/>
      <c r="V63" s="18"/>
      <c r="W63" s="84"/>
      <c r="X63" s="84"/>
      <c r="Y63" s="84"/>
      <c r="Z63" s="86"/>
      <c r="AA63" s="20"/>
      <c r="AB63" s="84"/>
      <c r="AC63" s="18"/>
      <c r="AD63" s="84"/>
      <c r="AE63" s="84"/>
      <c r="AF63" s="84"/>
      <c r="AG63" s="86"/>
      <c r="AH63" s="132">
        <f t="shared" si="28"/>
        <v>96</v>
      </c>
      <c r="AI63" s="84">
        <f>AK63*50%</f>
        <v>32</v>
      </c>
      <c r="AJ63" s="16"/>
      <c r="AK63" s="102">
        <f t="shared" si="29"/>
        <v>64</v>
      </c>
      <c r="AL63" s="85">
        <v>32</v>
      </c>
      <c r="AM63" s="85">
        <v>32</v>
      </c>
      <c r="AN63" s="84"/>
      <c r="AO63" s="86"/>
      <c r="AP63" s="20"/>
      <c r="AQ63" s="84"/>
      <c r="AR63" s="16"/>
      <c r="AS63" s="18"/>
      <c r="AT63" s="84"/>
      <c r="AU63" s="84"/>
      <c r="AV63" s="84"/>
      <c r="AW63" s="86"/>
      <c r="AX63" s="20"/>
      <c r="AY63" s="84"/>
      <c r="AZ63" s="84"/>
      <c r="BA63" s="18"/>
      <c r="BB63" s="84"/>
      <c r="BC63" s="84"/>
      <c r="BD63" s="84"/>
      <c r="BE63" s="86"/>
      <c r="BF63" s="20"/>
      <c r="BG63" s="106"/>
      <c r="BH63" s="84"/>
      <c r="BI63" s="18"/>
      <c r="BJ63" s="84"/>
      <c r="BK63" s="84"/>
      <c r="BL63" s="84"/>
      <c r="BM63" s="86"/>
      <c r="BN63" s="22"/>
      <c r="BO63" s="20">
        <v>40</v>
      </c>
      <c r="BP63" s="86">
        <v>56</v>
      </c>
      <c r="BQ63" s="20">
        <v>40</v>
      </c>
      <c r="BR63" s="86">
        <v>24</v>
      </c>
    </row>
    <row r="64" spans="1:70" ht="12.75" customHeight="1">
      <c r="A64" s="14" t="s">
        <v>99</v>
      </c>
      <c r="B64" s="98" t="s">
        <v>100</v>
      </c>
      <c r="C64" s="15">
        <v>4</v>
      </c>
      <c r="D64" s="84"/>
      <c r="E64" s="16"/>
      <c r="F64" s="84"/>
      <c r="G64" s="84"/>
      <c r="H64" s="17"/>
      <c r="I64" s="16"/>
      <c r="J64" s="102">
        <f t="shared" si="23"/>
        <v>114</v>
      </c>
      <c r="K64" s="16"/>
      <c r="L64" s="106">
        <f t="shared" si="24"/>
        <v>38</v>
      </c>
      <c r="M64" s="16"/>
      <c r="N64" s="16"/>
      <c r="O64" s="102">
        <f t="shared" si="25"/>
        <v>76</v>
      </c>
      <c r="P64" s="133">
        <f t="shared" si="26"/>
        <v>38</v>
      </c>
      <c r="Q64" s="133">
        <f t="shared" si="27"/>
        <v>38</v>
      </c>
      <c r="R64" s="82"/>
      <c r="S64" s="83"/>
      <c r="T64" s="20"/>
      <c r="U64" s="84"/>
      <c r="V64" s="18"/>
      <c r="W64" s="84"/>
      <c r="X64" s="84"/>
      <c r="Y64" s="84"/>
      <c r="Z64" s="86"/>
      <c r="AA64" s="20"/>
      <c r="AB64" s="84"/>
      <c r="AC64" s="18"/>
      <c r="AD64" s="84"/>
      <c r="AE64" s="84"/>
      <c r="AF64" s="84"/>
      <c r="AG64" s="86"/>
      <c r="AH64" s="132">
        <f t="shared" si="28"/>
        <v>0</v>
      </c>
      <c r="AI64" s="84"/>
      <c r="AJ64" s="16"/>
      <c r="AK64" s="102">
        <f t="shared" si="29"/>
        <v>0</v>
      </c>
      <c r="AL64" s="84"/>
      <c r="AM64" s="84"/>
      <c r="AN64" s="84"/>
      <c r="AO64" s="86"/>
      <c r="AP64" s="20">
        <f t="shared" si="30"/>
        <v>114</v>
      </c>
      <c r="AQ64" s="84">
        <f>AS64*50%</f>
        <v>38</v>
      </c>
      <c r="AR64" s="16"/>
      <c r="AS64" s="18">
        <v>76</v>
      </c>
      <c r="AT64" s="85">
        <v>38</v>
      </c>
      <c r="AU64" s="85">
        <v>38</v>
      </c>
      <c r="AV64" s="84"/>
      <c r="AW64" s="86"/>
      <c r="AX64" s="20"/>
      <c r="AY64" s="84"/>
      <c r="AZ64" s="84"/>
      <c r="BA64" s="18"/>
      <c r="BB64" s="84"/>
      <c r="BC64" s="84"/>
      <c r="BD64" s="84"/>
      <c r="BE64" s="86"/>
      <c r="BF64" s="20"/>
      <c r="BG64" s="106"/>
      <c r="BH64" s="84"/>
      <c r="BI64" s="18"/>
      <c r="BJ64" s="84"/>
      <c r="BK64" s="84"/>
      <c r="BL64" s="84"/>
      <c r="BM64" s="86"/>
      <c r="BN64" s="22"/>
      <c r="BO64" s="20">
        <v>61</v>
      </c>
      <c r="BP64" s="86">
        <v>53</v>
      </c>
      <c r="BQ64" s="20">
        <v>12</v>
      </c>
      <c r="BR64" s="86">
        <v>64</v>
      </c>
    </row>
    <row r="65" spans="1:70" ht="12" customHeight="1">
      <c r="A65" s="14" t="s">
        <v>102</v>
      </c>
      <c r="B65" s="98" t="s">
        <v>103</v>
      </c>
      <c r="C65" s="15">
        <v>5</v>
      </c>
      <c r="D65" s="84"/>
      <c r="E65" s="16"/>
      <c r="F65" s="84"/>
      <c r="G65" s="84"/>
      <c r="H65" s="17"/>
      <c r="I65" s="16"/>
      <c r="J65" s="102">
        <f t="shared" si="23"/>
        <v>45</v>
      </c>
      <c r="K65" s="16"/>
      <c r="L65" s="106">
        <f t="shared" si="24"/>
        <v>15</v>
      </c>
      <c r="M65" s="16"/>
      <c r="N65" s="16"/>
      <c r="O65" s="102">
        <f t="shared" si="25"/>
        <v>30</v>
      </c>
      <c r="P65" s="133">
        <f t="shared" si="26"/>
        <v>15</v>
      </c>
      <c r="Q65" s="133">
        <f t="shared" si="27"/>
        <v>15</v>
      </c>
      <c r="R65" s="82"/>
      <c r="S65" s="83"/>
      <c r="T65" s="20"/>
      <c r="U65" s="84"/>
      <c r="V65" s="18"/>
      <c r="W65" s="84"/>
      <c r="X65" s="84"/>
      <c r="Y65" s="84"/>
      <c r="Z65" s="86"/>
      <c r="AA65" s="20"/>
      <c r="AB65" s="84"/>
      <c r="AC65" s="18"/>
      <c r="AD65" s="84"/>
      <c r="AE65" s="84"/>
      <c r="AF65" s="84"/>
      <c r="AG65" s="86"/>
      <c r="AH65" s="132">
        <f t="shared" si="28"/>
        <v>0</v>
      </c>
      <c r="AI65" s="84"/>
      <c r="AJ65" s="16"/>
      <c r="AK65" s="102">
        <f t="shared" si="29"/>
        <v>0</v>
      </c>
      <c r="AL65" s="84"/>
      <c r="AM65" s="84"/>
      <c r="AN65" s="84"/>
      <c r="AO65" s="86"/>
      <c r="AP65" s="20"/>
      <c r="AQ65" s="84"/>
      <c r="AR65" s="16"/>
      <c r="AS65" s="18"/>
      <c r="AT65" s="84"/>
      <c r="AU65" s="84"/>
      <c r="AV65" s="84"/>
      <c r="AW65" s="86"/>
      <c r="AX65" s="20">
        <f>AY65+BA65</f>
        <v>45</v>
      </c>
      <c r="AY65" s="84">
        <f>BA65*50%</f>
        <v>15</v>
      </c>
      <c r="AZ65" s="84"/>
      <c r="BA65" s="18">
        <v>30</v>
      </c>
      <c r="BB65" s="85">
        <v>15</v>
      </c>
      <c r="BC65" s="85">
        <v>15</v>
      </c>
      <c r="BD65" s="84"/>
      <c r="BE65" s="86"/>
      <c r="BF65" s="20"/>
      <c r="BG65" s="106"/>
      <c r="BH65" s="84"/>
      <c r="BI65" s="18"/>
      <c r="BJ65" s="84"/>
      <c r="BK65" s="84"/>
      <c r="BL65" s="84"/>
      <c r="BM65" s="86"/>
      <c r="BN65" s="22"/>
      <c r="BO65" s="20">
        <v>45</v>
      </c>
      <c r="BP65" s="86"/>
      <c r="BQ65" s="20">
        <v>30</v>
      </c>
      <c r="BR65" s="86"/>
    </row>
    <row r="66" spans="1:70" ht="22.5" customHeight="1">
      <c r="A66" s="14" t="s">
        <v>105</v>
      </c>
      <c r="B66" s="98" t="s">
        <v>106</v>
      </c>
      <c r="C66" s="15"/>
      <c r="D66" s="84"/>
      <c r="E66" s="16">
        <v>4</v>
      </c>
      <c r="F66" s="84"/>
      <c r="G66" s="84"/>
      <c r="H66" s="17"/>
      <c r="I66" s="16"/>
      <c r="J66" s="102">
        <f t="shared" si="23"/>
        <v>57</v>
      </c>
      <c r="K66" s="16"/>
      <c r="L66" s="106">
        <f t="shared" si="24"/>
        <v>19</v>
      </c>
      <c r="M66" s="16"/>
      <c r="N66" s="16"/>
      <c r="O66" s="102">
        <f t="shared" si="25"/>
        <v>38</v>
      </c>
      <c r="P66" s="133">
        <f t="shared" si="26"/>
        <v>19</v>
      </c>
      <c r="Q66" s="133">
        <f t="shared" si="27"/>
        <v>19</v>
      </c>
      <c r="R66" s="82"/>
      <c r="S66" s="83"/>
      <c r="T66" s="20"/>
      <c r="U66" s="84"/>
      <c r="V66" s="18"/>
      <c r="W66" s="84"/>
      <c r="X66" s="84"/>
      <c r="Y66" s="84"/>
      <c r="Z66" s="86"/>
      <c r="AA66" s="20"/>
      <c r="AB66" s="84"/>
      <c r="AC66" s="18"/>
      <c r="AD66" s="84"/>
      <c r="AE66" s="84"/>
      <c r="AF66" s="84"/>
      <c r="AG66" s="86"/>
      <c r="AH66" s="132">
        <f t="shared" si="28"/>
        <v>0</v>
      </c>
      <c r="AI66" s="84"/>
      <c r="AJ66" s="16"/>
      <c r="AK66" s="102">
        <f t="shared" si="29"/>
        <v>0</v>
      </c>
      <c r="AL66" s="84"/>
      <c r="AM66" s="84"/>
      <c r="AN66" s="84"/>
      <c r="AO66" s="86"/>
      <c r="AP66" s="20">
        <f t="shared" si="30"/>
        <v>57</v>
      </c>
      <c r="AQ66" s="84">
        <f>AS66*50%</f>
        <v>19</v>
      </c>
      <c r="AR66" s="16"/>
      <c r="AS66" s="18">
        <v>38</v>
      </c>
      <c r="AT66" s="85">
        <v>19</v>
      </c>
      <c r="AU66" s="85">
        <v>19</v>
      </c>
      <c r="AV66" s="84"/>
      <c r="AW66" s="86"/>
      <c r="AX66" s="20"/>
      <c r="AY66" s="84"/>
      <c r="AZ66" s="84"/>
      <c r="BA66" s="18"/>
      <c r="BB66" s="84"/>
      <c r="BC66" s="84"/>
      <c r="BD66" s="84"/>
      <c r="BE66" s="86"/>
      <c r="BF66" s="20"/>
      <c r="BG66" s="106"/>
      <c r="BH66" s="84"/>
      <c r="BI66" s="18"/>
      <c r="BJ66" s="84"/>
      <c r="BK66" s="84"/>
      <c r="BL66" s="84"/>
      <c r="BM66" s="86"/>
      <c r="BN66" s="22"/>
      <c r="BO66" s="20">
        <v>57</v>
      </c>
      <c r="BP66" s="86"/>
      <c r="BQ66" s="20">
        <v>38</v>
      </c>
      <c r="BR66" s="86"/>
    </row>
    <row r="67" spans="1:70" ht="12" customHeight="1">
      <c r="A67" s="14" t="s">
        <v>63</v>
      </c>
      <c r="B67" s="100" t="s">
        <v>64</v>
      </c>
      <c r="C67" s="15">
        <v>5</v>
      </c>
      <c r="D67" s="84"/>
      <c r="E67" s="16"/>
      <c r="F67" s="84"/>
      <c r="G67" s="84"/>
      <c r="H67" s="17"/>
      <c r="I67" s="16"/>
      <c r="J67" s="102">
        <f t="shared" si="23"/>
        <v>90</v>
      </c>
      <c r="K67" s="16"/>
      <c r="L67" s="106">
        <f t="shared" si="24"/>
        <v>30</v>
      </c>
      <c r="M67" s="16"/>
      <c r="N67" s="16"/>
      <c r="O67" s="102">
        <f t="shared" si="25"/>
        <v>60</v>
      </c>
      <c r="P67" s="133">
        <f t="shared" si="26"/>
        <v>30</v>
      </c>
      <c r="Q67" s="133">
        <f t="shared" si="27"/>
        <v>30</v>
      </c>
      <c r="R67" s="82"/>
      <c r="S67" s="83"/>
      <c r="T67" s="20"/>
      <c r="U67" s="84"/>
      <c r="V67" s="18"/>
      <c r="W67" s="84"/>
      <c r="X67" s="84"/>
      <c r="Y67" s="84"/>
      <c r="Z67" s="86"/>
      <c r="AA67" s="20"/>
      <c r="AB67" s="84"/>
      <c r="AC67" s="18"/>
      <c r="AD67" s="84"/>
      <c r="AE67" s="84"/>
      <c r="AF67" s="84"/>
      <c r="AG67" s="86"/>
      <c r="AH67" s="132">
        <f t="shared" si="28"/>
        <v>0</v>
      </c>
      <c r="AI67" s="84"/>
      <c r="AJ67" s="16"/>
      <c r="AK67" s="102">
        <f t="shared" si="29"/>
        <v>0</v>
      </c>
      <c r="AL67" s="84"/>
      <c r="AM67" s="84"/>
      <c r="AN67" s="84"/>
      <c r="AO67" s="86"/>
      <c r="AP67" s="20"/>
      <c r="AQ67" s="84"/>
      <c r="AR67" s="16"/>
      <c r="AS67" s="18"/>
      <c r="AT67" s="84"/>
      <c r="AU67" s="84"/>
      <c r="AV67" s="84"/>
      <c r="AW67" s="86"/>
      <c r="AX67" s="20">
        <f>AY67+BA67</f>
        <v>90</v>
      </c>
      <c r="AY67" s="84">
        <f>BA67*50%</f>
        <v>30</v>
      </c>
      <c r="AZ67" s="84"/>
      <c r="BA67" s="18">
        <v>60</v>
      </c>
      <c r="BB67" s="85">
        <v>30</v>
      </c>
      <c r="BC67" s="85">
        <v>30</v>
      </c>
      <c r="BD67" s="84"/>
      <c r="BE67" s="86"/>
      <c r="BF67" s="20"/>
      <c r="BG67" s="106"/>
      <c r="BH67" s="84"/>
      <c r="BI67" s="18"/>
      <c r="BJ67" s="84"/>
      <c r="BK67" s="84"/>
      <c r="BL67" s="84"/>
      <c r="BM67" s="86"/>
      <c r="BN67" s="22"/>
      <c r="BO67" s="20">
        <v>90</v>
      </c>
      <c r="BP67" s="86"/>
      <c r="BQ67" s="20">
        <v>60</v>
      </c>
      <c r="BR67" s="86"/>
    </row>
    <row r="68" spans="1:70" ht="13.5" customHeight="1">
      <c r="A68" s="14" t="s">
        <v>422</v>
      </c>
      <c r="B68" s="100" t="s">
        <v>423</v>
      </c>
      <c r="C68" s="174"/>
      <c r="D68" s="84"/>
      <c r="E68" s="16"/>
      <c r="F68" s="84"/>
      <c r="G68" s="84"/>
      <c r="H68" s="175"/>
      <c r="I68" s="16"/>
      <c r="J68" s="102">
        <v>105</v>
      </c>
      <c r="K68" s="16"/>
      <c r="L68" s="106">
        <v>35</v>
      </c>
      <c r="M68" s="16"/>
      <c r="N68" s="16"/>
      <c r="O68" s="102">
        <v>70</v>
      </c>
      <c r="P68" s="133">
        <v>35</v>
      </c>
      <c r="Q68" s="133">
        <v>35</v>
      </c>
      <c r="R68" s="82"/>
      <c r="S68" s="83"/>
      <c r="T68" s="20"/>
      <c r="U68" s="84"/>
      <c r="V68" s="18"/>
      <c r="W68" s="84"/>
      <c r="X68" s="84"/>
      <c r="Y68" s="84"/>
      <c r="Z68" s="176"/>
      <c r="AA68" s="177"/>
      <c r="AB68" s="84"/>
      <c r="AC68" s="18"/>
      <c r="AD68" s="84"/>
      <c r="AE68" s="84"/>
      <c r="AF68" s="84"/>
      <c r="AG68" s="176"/>
      <c r="AH68" s="178">
        <v>45</v>
      </c>
      <c r="AI68" s="84">
        <v>13</v>
      </c>
      <c r="AJ68" s="16"/>
      <c r="AK68" s="102">
        <v>32</v>
      </c>
      <c r="AL68" s="84">
        <v>16</v>
      </c>
      <c r="AM68" s="84">
        <v>16</v>
      </c>
      <c r="AN68" s="84"/>
      <c r="AO68" s="176"/>
      <c r="AP68" s="177">
        <v>55</v>
      </c>
      <c r="AQ68" s="84">
        <v>17</v>
      </c>
      <c r="AR68" s="16"/>
      <c r="AS68" s="18">
        <v>38</v>
      </c>
      <c r="AT68" s="84">
        <v>19</v>
      </c>
      <c r="AU68" s="84">
        <v>19</v>
      </c>
      <c r="AV68" s="84"/>
      <c r="AW68" s="176"/>
      <c r="AX68" s="177"/>
      <c r="AY68" s="84"/>
      <c r="AZ68" s="84"/>
      <c r="BA68" s="18"/>
      <c r="BB68" s="85"/>
      <c r="BC68" s="85"/>
      <c r="BD68" s="84"/>
      <c r="BE68" s="176"/>
      <c r="BF68" s="177"/>
      <c r="BG68" s="106"/>
      <c r="BH68" s="84"/>
      <c r="BI68" s="18"/>
      <c r="BJ68" s="84"/>
      <c r="BK68" s="84"/>
      <c r="BL68" s="84"/>
      <c r="BM68" s="176"/>
      <c r="BN68" s="179"/>
      <c r="BO68" s="177"/>
      <c r="BP68" s="176">
        <v>150</v>
      </c>
      <c r="BQ68" s="177"/>
      <c r="BR68" s="176">
        <v>102</v>
      </c>
    </row>
    <row r="69" spans="1:70" ht="15" customHeight="1">
      <c r="A69" s="14" t="s">
        <v>421</v>
      </c>
      <c r="B69" s="100" t="s">
        <v>424</v>
      </c>
      <c r="C69" s="174"/>
      <c r="D69" s="84"/>
      <c r="E69" s="16"/>
      <c r="F69" s="84"/>
      <c r="G69" s="84"/>
      <c r="H69" s="175"/>
      <c r="I69" s="16"/>
      <c r="J69" s="102">
        <v>80</v>
      </c>
      <c r="K69" s="16"/>
      <c r="L69" s="106">
        <v>23</v>
      </c>
      <c r="M69" s="16"/>
      <c r="N69" s="16"/>
      <c r="O69" s="102">
        <v>57</v>
      </c>
      <c r="P69" s="133">
        <v>19</v>
      </c>
      <c r="Q69" s="133">
        <v>38</v>
      </c>
      <c r="R69" s="82"/>
      <c r="S69" s="83"/>
      <c r="T69" s="20"/>
      <c r="U69" s="84"/>
      <c r="V69" s="18"/>
      <c r="W69" s="84"/>
      <c r="X69" s="84"/>
      <c r="Y69" s="84"/>
      <c r="Z69" s="176"/>
      <c r="AA69" s="177"/>
      <c r="AB69" s="84"/>
      <c r="AC69" s="18"/>
      <c r="AD69" s="84"/>
      <c r="AE69" s="84"/>
      <c r="AF69" s="84"/>
      <c r="AG69" s="176"/>
      <c r="AH69" s="178"/>
      <c r="AI69" s="84"/>
      <c r="AJ69" s="16"/>
      <c r="AK69" s="102"/>
      <c r="AL69" s="84"/>
      <c r="AM69" s="84"/>
      <c r="AN69" s="84"/>
      <c r="AO69" s="176"/>
      <c r="AP69" s="177">
        <v>80</v>
      </c>
      <c r="AQ69" s="84">
        <v>23</v>
      </c>
      <c r="AR69" s="16"/>
      <c r="AS69" s="18">
        <v>57</v>
      </c>
      <c r="AT69" s="84">
        <v>19</v>
      </c>
      <c r="AU69" s="84">
        <v>38</v>
      </c>
      <c r="AV69" s="84"/>
      <c r="AW69" s="176"/>
      <c r="AX69" s="177"/>
      <c r="AY69" s="84"/>
      <c r="AZ69" s="84"/>
      <c r="BA69" s="18"/>
      <c r="BB69" s="85"/>
      <c r="BC69" s="85"/>
      <c r="BD69" s="84"/>
      <c r="BE69" s="176"/>
      <c r="BF69" s="177"/>
      <c r="BG69" s="106"/>
      <c r="BH69" s="84"/>
      <c r="BI69" s="18"/>
      <c r="BJ69" s="84"/>
      <c r="BK69" s="84"/>
      <c r="BL69" s="84"/>
      <c r="BM69" s="176"/>
      <c r="BN69" s="179"/>
      <c r="BO69" s="177"/>
      <c r="BP69" s="176">
        <v>80</v>
      </c>
      <c r="BQ69" s="177"/>
      <c r="BR69" s="176">
        <v>57</v>
      </c>
    </row>
    <row r="70" spans="1:70" ht="14.25" customHeight="1">
      <c r="A70" s="135" t="s">
        <v>425</v>
      </c>
      <c r="B70" s="164" t="s">
        <v>379</v>
      </c>
      <c r="C70" s="165"/>
      <c r="D70" s="180"/>
      <c r="E70" s="163">
        <v>1</v>
      </c>
      <c r="F70" s="135"/>
      <c r="G70" s="135"/>
      <c r="H70" s="166"/>
      <c r="I70" s="135"/>
      <c r="J70" s="104">
        <f>L70+O70</f>
        <v>153</v>
      </c>
      <c r="K70" s="105"/>
      <c r="L70" s="106">
        <v>51</v>
      </c>
      <c r="M70" s="105"/>
      <c r="N70" s="105"/>
      <c r="O70" s="104">
        <f>P70+Q70</f>
        <v>102</v>
      </c>
      <c r="P70" s="107">
        <f>W70+AD70</f>
        <v>51</v>
      </c>
      <c r="Q70" s="107">
        <f>X70+AE70</f>
        <v>51</v>
      </c>
      <c r="R70" s="107"/>
      <c r="S70" s="108"/>
      <c r="T70" s="109">
        <f>U70+V70</f>
        <v>153</v>
      </c>
      <c r="U70" s="106">
        <v>51</v>
      </c>
      <c r="V70" s="140">
        <v>102</v>
      </c>
      <c r="W70" s="106">
        <v>51</v>
      </c>
      <c r="X70" s="106">
        <v>51</v>
      </c>
      <c r="Y70" s="135"/>
      <c r="Z70" s="135"/>
      <c r="AA70" s="140"/>
      <c r="AB70" s="135"/>
      <c r="AC70" s="140"/>
      <c r="AD70" s="135"/>
      <c r="AE70" s="135"/>
      <c r="AF70" s="135"/>
      <c r="AG70" s="135"/>
      <c r="AH70" s="140"/>
      <c r="AI70" s="135"/>
      <c r="AJ70" s="135"/>
      <c r="AK70" s="140"/>
      <c r="AL70" s="135"/>
      <c r="AM70" s="135"/>
      <c r="AN70" s="180"/>
      <c r="AO70" s="181"/>
      <c r="AP70" s="141"/>
      <c r="AQ70" s="135"/>
      <c r="AR70" s="135"/>
      <c r="AS70" s="140"/>
      <c r="AT70" s="135"/>
      <c r="AU70" s="135"/>
      <c r="AV70" s="135"/>
      <c r="AW70" s="139"/>
      <c r="AX70" s="141"/>
      <c r="AY70" s="180"/>
      <c r="AZ70" s="180"/>
      <c r="BA70" s="140"/>
      <c r="BB70" s="135"/>
      <c r="BC70" s="135"/>
      <c r="BD70" s="135"/>
      <c r="BE70" s="139"/>
      <c r="BF70" s="141"/>
      <c r="BG70" s="180"/>
      <c r="BH70" s="180"/>
      <c r="BI70" s="140"/>
      <c r="BJ70" s="135"/>
      <c r="BK70" s="135"/>
      <c r="BL70" s="135"/>
      <c r="BM70" s="139"/>
      <c r="BN70" s="127"/>
      <c r="BO70" s="140"/>
      <c r="BP70" s="135">
        <v>153</v>
      </c>
      <c r="BQ70" s="140"/>
      <c r="BR70" s="135">
        <v>102</v>
      </c>
    </row>
    <row r="71" spans="1:70" ht="13.5" customHeight="1" hidden="1" thickBot="1">
      <c r="A71" s="159" t="s">
        <v>108</v>
      </c>
      <c r="B71" s="157" t="s">
        <v>109</v>
      </c>
      <c r="C71" s="158">
        <v>6</v>
      </c>
      <c r="D71" s="159"/>
      <c r="E71" s="159">
        <v>6</v>
      </c>
      <c r="F71" s="159"/>
      <c r="G71" s="159"/>
      <c r="H71" s="160">
        <v>3</v>
      </c>
      <c r="I71" s="159"/>
      <c r="J71" s="159">
        <f aca="true" t="shared" si="31" ref="J71:BE71">J73+J81</f>
        <v>637</v>
      </c>
      <c r="K71" s="159">
        <f t="shared" si="31"/>
        <v>0</v>
      </c>
      <c r="L71" s="159">
        <f t="shared" si="31"/>
        <v>247</v>
      </c>
      <c r="M71" s="159">
        <f t="shared" si="31"/>
        <v>0</v>
      </c>
      <c r="N71" s="159">
        <f t="shared" si="31"/>
        <v>0</v>
      </c>
      <c r="O71" s="159">
        <f t="shared" si="31"/>
        <v>419</v>
      </c>
      <c r="P71" s="159">
        <f t="shared" si="31"/>
        <v>222</v>
      </c>
      <c r="Q71" s="159">
        <f t="shared" si="31"/>
        <v>241</v>
      </c>
      <c r="R71" s="159">
        <f t="shared" si="31"/>
        <v>0</v>
      </c>
      <c r="S71" s="159">
        <f t="shared" si="31"/>
        <v>20</v>
      </c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>
        <f t="shared" si="31"/>
        <v>0</v>
      </c>
      <c r="AO71" s="159">
        <f t="shared" si="31"/>
        <v>0</v>
      </c>
      <c r="AP71" s="159">
        <f t="shared" si="31"/>
        <v>278</v>
      </c>
      <c r="AQ71" s="159">
        <f t="shared" si="31"/>
        <v>76</v>
      </c>
      <c r="AR71" s="159">
        <f t="shared" si="31"/>
        <v>0</v>
      </c>
      <c r="AS71" s="159">
        <f t="shared" si="31"/>
        <v>209</v>
      </c>
      <c r="AT71" s="159">
        <f t="shared" si="31"/>
        <v>95</v>
      </c>
      <c r="AU71" s="159">
        <f t="shared" si="31"/>
        <v>114</v>
      </c>
      <c r="AV71" s="159">
        <f t="shared" si="31"/>
        <v>0</v>
      </c>
      <c r="AW71" s="159">
        <f t="shared" si="31"/>
        <v>0</v>
      </c>
      <c r="AX71" s="159">
        <f t="shared" si="31"/>
        <v>282</v>
      </c>
      <c r="AY71" s="159">
        <f t="shared" si="31"/>
        <v>72</v>
      </c>
      <c r="AZ71" s="159">
        <f t="shared" si="31"/>
        <v>0</v>
      </c>
      <c r="BA71" s="159">
        <f t="shared" si="31"/>
        <v>210</v>
      </c>
      <c r="BB71" s="159">
        <f t="shared" si="31"/>
        <v>105</v>
      </c>
      <c r="BC71" s="159">
        <f t="shared" si="31"/>
        <v>105</v>
      </c>
      <c r="BD71" s="159">
        <f t="shared" si="31"/>
        <v>0</v>
      </c>
      <c r="BE71" s="159">
        <f t="shared" si="31"/>
        <v>20</v>
      </c>
      <c r="BF71" s="159"/>
      <c r="BG71" s="159"/>
      <c r="BH71" s="159"/>
      <c r="BI71" s="159"/>
      <c r="BJ71" s="159"/>
      <c r="BK71" s="159"/>
      <c r="BL71" s="159"/>
      <c r="BM71" s="160"/>
      <c r="BN71" s="10"/>
      <c r="BO71" s="158">
        <f>BO73+BO81</f>
        <v>464</v>
      </c>
      <c r="BP71" s="158">
        <f>BP73+BP81</f>
        <v>173</v>
      </c>
      <c r="BQ71" s="158">
        <f>BQ73+BQ81</f>
        <v>310</v>
      </c>
      <c r="BR71" s="158">
        <f>BR73+BR81</f>
        <v>109</v>
      </c>
    </row>
    <row r="72" spans="1:70" ht="3.75" customHeight="1" hidden="1" thickBot="1">
      <c r="A72" s="3"/>
      <c r="B72" s="7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21.75" customHeight="1" hidden="1" thickBot="1">
      <c r="A73" s="6" t="s">
        <v>110</v>
      </c>
      <c r="B73" s="80" t="s">
        <v>111</v>
      </c>
      <c r="C73" s="8">
        <v>3</v>
      </c>
      <c r="D73" s="6"/>
      <c r="E73" s="6">
        <v>3</v>
      </c>
      <c r="F73" s="6"/>
      <c r="G73" s="6"/>
      <c r="H73" s="9">
        <v>2</v>
      </c>
      <c r="I73" s="6"/>
      <c r="J73" s="6">
        <f>SUM(J75:J76)</f>
        <v>391</v>
      </c>
      <c r="K73" s="6"/>
      <c r="L73" s="6">
        <v>148</v>
      </c>
      <c r="M73" s="6"/>
      <c r="N73" s="6"/>
      <c r="O73" s="6">
        <f>SUM(O75:O76)</f>
        <v>272</v>
      </c>
      <c r="P73" s="6">
        <v>158</v>
      </c>
      <c r="Q73" s="6">
        <v>158</v>
      </c>
      <c r="R73" s="6"/>
      <c r="S73" s="9">
        <v>20</v>
      </c>
      <c r="T73" s="8"/>
      <c r="U73" s="6"/>
      <c r="V73" s="6"/>
      <c r="W73" s="6"/>
      <c r="X73" s="6"/>
      <c r="Y73" s="6"/>
      <c r="Z73" s="9"/>
      <c r="AA73" s="8"/>
      <c r="AB73" s="6"/>
      <c r="AC73" s="6"/>
      <c r="AD73" s="6"/>
      <c r="AE73" s="6"/>
      <c r="AF73" s="6"/>
      <c r="AG73" s="9"/>
      <c r="AH73" s="8"/>
      <c r="AI73" s="6"/>
      <c r="AJ73" s="6"/>
      <c r="AK73" s="6"/>
      <c r="AL73" s="6"/>
      <c r="AM73" s="6"/>
      <c r="AN73" s="6"/>
      <c r="AO73" s="9"/>
      <c r="AP73" s="8">
        <f aca="true" t="shared" si="32" ref="AP73:AU73">SUM(AP75:AP76)</f>
        <v>193</v>
      </c>
      <c r="AQ73" s="8">
        <f t="shared" si="32"/>
        <v>48</v>
      </c>
      <c r="AR73" s="8">
        <f t="shared" si="32"/>
        <v>0</v>
      </c>
      <c r="AS73" s="8">
        <f t="shared" si="32"/>
        <v>152</v>
      </c>
      <c r="AT73" s="8">
        <f t="shared" si="32"/>
        <v>76</v>
      </c>
      <c r="AU73" s="8">
        <f t="shared" si="32"/>
        <v>76</v>
      </c>
      <c r="AV73" s="8"/>
      <c r="AW73" s="8"/>
      <c r="AX73" s="8">
        <f aca="true" t="shared" si="33" ref="AX73:BC73">SUM(AX75:AX76)</f>
        <v>162</v>
      </c>
      <c r="AY73" s="8">
        <f t="shared" si="33"/>
        <v>42</v>
      </c>
      <c r="AZ73" s="8">
        <f t="shared" si="33"/>
        <v>0</v>
      </c>
      <c r="BA73" s="8">
        <f t="shared" si="33"/>
        <v>120</v>
      </c>
      <c r="BB73" s="8">
        <f t="shared" si="33"/>
        <v>60</v>
      </c>
      <c r="BC73" s="8">
        <f t="shared" si="33"/>
        <v>60</v>
      </c>
      <c r="BD73" s="8"/>
      <c r="BE73" s="8">
        <f>SUM(BE75:BE76)</f>
        <v>20</v>
      </c>
      <c r="BF73" s="8"/>
      <c r="BG73" s="8"/>
      <c r="BH73" s="8"/>
      <c r="BI73" s="8"/>
      <c r="BJ73" s="8"/>
      <c r="BK73" s="8"/>
      <c r="BL73" s="8"/>
      <c r="BM73" s="9"/>
      <c r="BN73" s="10"/>
      <c r="BO73" s="8">
        <f>SUM(BO75:BO76)</f>
        <v>337</v>
      </c>
      <c r="BP73" s="8">
        <f>SUM(BP75:BP76)</f>
        <v>54</v>
      </c>
      <c r="BQ73" s="8">
        <f>SUM(BQ75:BQ76)</f>
        <v>202</v>
      </c>
      <c r="BR73" s="8">
        <f>SUM(BR75:BR76)</f>
        <v>70</v>
      </c>
    </row>
    <row r="74" spans="1:70" ht="3.75" customHeight="1" hidden="1">
      <c r="A74" s="3"/>
      <c r="B74" s="7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24" customHeight="1">
      <c r="A75" s="14" t="s">
        <v>113</v>
      </c>
      <c r="B75" s="98" t="s">
        <v>114</v>
      </c>
      <c r="C75" s="15">
        <v>5</v>
      </c>
      <c r="D75" s="84"/>
      <c r="E75" s="16">
        <v>4</v>
      </c>
      <c r="F75" s="84"/>
      <c r="G75" s="84"/>
      <c r="H75" s="17"/>
      <c r="I75" s="16"/>
      <c r="J75" s="18">
        <f>SUM(L75:O75)</f>
        <v>230</v>
      </c>
      <c r="K75" s="16"/>
      <c r="L75" s="84">
        <v>94</v>
      </c>
      <c r="M75" s="16"/>
      <c r="N75" s="16"/>
      <c r="O75" s="18">
        <v>136</v>
      </c>
      <c r="P75" s="82">
        <v>68</v>
      </c>
      <c r="Q75" s="82">
        <v>68</v>
      </c>
      <c r="R75" s="18"/>
      <c r="S75" s="19">
        <v>20</v>
      </c>
      <c r="T75" s="20"/>
      <c r="U75" s="84"/>
      <c r="V75" s="18"/>
      <c r="W75" s="84"/>
      <c r="X75" s="84"/>
      <c r="Y75" s="84"/>
      <c r="Z75" s="86"/>
      <c r="AA75" s="20"/>
      <c r="AB75" s="84"/>
      <c r="AC75" s="18"/>
      <c r="AD75" s="84"/>
      <c r="AE75" s="84"/>
      <c r="AF75" s="84"/>
      <c r="AG75" s="86"/>
      <c r="AH75" s="20"/>
      <c r="AI75" s="84"/>
      <c r="AJ75" s="16"/>
      <c r="AK75" s="18"/>
      <c r="AL75" s="84"/>
      <c r="AM75" s="84"/>
      <c r="AN75" s="84"/>
      <c r="AO75" s="86"/>
      <c r="AP75" s="20">
        <v>104</v>
      </c>
      <c r="AQ75" s="84">
        <v>35</v>
      </c>
      <c r="AR75" s="16"/>
      <c r="AS75" s="18">
        <v>76</v>
      </c>
      <c r="AT75" s="85">
        <v>38</v>
      </c>
      <c r="AU75" s="85">
        <v>38</v>
      </c>
      <c r="AV75" s="84"/>
      <c r="AW75" s="86"/>
      <c r="AX75" s="20">
        <v>90</v>
      </c>
      <c r="AY75" s="84">
        <v>30</v>
      </c>
      <c r="AZ75" s="16"/>
      <c r="BA75" s="18">
        <v>60</v>
      </c>
      <c r="BB75" s="85">
        <v>30</v>
      </c>
      <c r="BC75" s="85">
        <v>30</v>
      </c>
      <c r="BD75" s="84"/>
      <c r="BE75" s="103">
        <v>20</v>
      </c>
      <c r="BF75" s="20"/>
      <c r="BG75" s="84"/>
      <c r="BH75" s="84"/>
      <c r="BI75" s="18"/>
      <c r="BJ75" s="85"/>
      <c r="BK75" s="85"/>
      <c r="BL75" s="84"/>
      <c r="BM75" s="86"/>
      <c r="BN75" s="22"/>
      <c r="BO75" s="20">
        <v>230</v>
      </c>
      <c r="BP75" s="86"/>
      <c r="BQ75" s="20">
        <v>136</v>
      </c>
      <c r="BR75" s="86"/>
    </row>
    <row r="76" spans="1:70" ht="23.25" customHeight="1">
      <c r="A76" s="14" t="s">
        <v>116</v>
      </c>
      <c r="B76" s="98" t="s">
        <v>117</v>
      </c>
      <c r="C76" s="15">
        <v>5</v>
      </c>
      <c r="D76" s="84"/>
      <c r="E76" s="16">
        <v>4</v>
      </c>
      <c r="F76" s="84"/>
      <c r="G76" s="84"/>
      <c r="H76" s="17"/>
      <c r="I76" s="16"/>
      <c r="J76" s="18">
        <f>SUM(L76:O76)</f>
        <v>161</v>
      </c>
      <c r="K76" s="16"/>
      <c r="L76" s="84">
        <v>25</v>
      </c>
      <c r="M76" s="16"/>
      <c r="N76" s="16"/>
      <c r="O76" s="18">
        <v>136</v>
      </c>
      <c r="P76" s="82">
        <v>68</v>
      </c>
      <c r="Q76" s="82">
        <v>68</v>
      </c>
      <c r="R76" s="18"/>
      <c r="S76" s="19"/>
      <c r="T76" s="20"/>
      <c r="U76" s="84"/>
      <c r="V76" s="18"/>
      <c r="W76" s="84"/>
      <c r="X76" s="84"/>
      <c r="Y76" s="84"/>
      <c r="Z76" s="86"/>
      <c r="AA76" s="20"/>
      <c r="AB76" s="84"/>
      <c r="AC76" s="18"/>
      <c r="AD76" s="84"/>
      <c r="AE76" s="84"/>
      <c r="AF76" s="84"/>
      <c r="AG76" s="86"/>
      <c r="AH76" s="20"/>
      <c r="AI76" s="84"/>
      <c r="AJ76" s="16"/>
      <c r="AK76" s="18"/>
      <c r="AL76" s="84"/>
      <c r="AM76" s="84"/>
      <c r="AN76" s="84"/>
      <c r="AO76" s="86"/>
      <c r="AP76" s="20">
        <v>89</v>
      </c>
      <c r="AQ76" s="84">
        <v>13</v>
      </c>
      <c r="AR76" s="16"/>
      <c r="AS76" s="18">
        <v>76</v>
      </c>
      <c r="AT76" s="85">
        <v>38</v>
      </c>
      <c r="AU76" s="85">
        <v>38</v>
      </c>
      <c r="AV76" s="84"/>
      <c r="AW76" s="86"/>
      <c r="AX76" s="20">
        <v>72</v>
      </c>
      <c r="AY76" s="84">
        <v>12</v>
      </c>
      <c r="AZ76" s="16"/>
      <c r="BA76" s="18">
        <v>60</v>
      </c>
      <c r="BB76" s="85">
        <v>30</v>
      </c>
      <c r="BC76" s="85">
        <v>30</v>
      </c>
      <c r="BD76" s="84"/>
      <c r="BE76" s="86"/>
      <c r="BF76" s="20"/>
      <c r="BG76" s="84"/>
      <c r="BH76" s="84"/>
      <c r="BI76" s="18"/>
      <c r="BJ76" s="84"/>
      <c r="BK76" s="84"/>
      <c r="BL76" s="84"/>
      <c r="BM76" s="86"/>
      <c r="BN76" s="22"/>
      <c r="BO76" s="153">
        <v>107</v>
      </c>
      <c r="BP76" s="86">
        <v>54</v>
      </c>
      <c r="BQ76" s="153">
        <v>66</v>
      </c>
      <c r="BR76" s="86">
        <v>70</v>
      </c>
    </row>
    <row r="77" spans="1:70" ht="13.5" customHeight="1" hidden="1">
      <c r="A77" s="14" t="s">
        <v>119</v>
      </c>
      <c r="B77" s="98" t="s">
        <v>120</v>
      </c>
      <c r="C77" s="15"/>
      <c r="D77" s="84"/>
      <c r="E77" s="16">
        <v>45</v>
      </c>
      <c r="F77" s="82"/>
      <c r="G77" s="82"/>
      <c r="H77" s="26" t="s">
        <v>232</v>
      </c>
      <c r="I77" s="27"/>
      <c r="J77" s="28" t="s">
        <v>214</v>
      </c>
      <c r="K77" s="14"/>
      <c r="L77" s="29" t="s">
        <v>233</v>
      </c>
      <c r="M77" s="14"/>
      <c r="N77" s="14"/>
      <c r="O77" s="18">
        <v>108</v>
      </c>
      <c r="P77" s="14" t="s">
        <v>234</v>
      </c>
      <c r="Q77" s="261">
        <v>3</v>
      </c>
      <c r="R77" s="261"/>
      <c r="S77" s="19"/>
      <c r="T77" s="279" t="s">
        <v>233</v>
      </c>
      <c r="U77" s="279"/>
      <c r="V77" s="18"/>
      <c r="W77" s="30" t="s">
        <v>234</v>
      </c>
      <c r="X77" s="84"/>
      <c r="Y77" s="280"/>
      <c r="Z77" s="280"/>
      <c r="AA77" s="279" t="s">
        <v>233</v>
      </c>
      <c r="AB77" s="279"/>
      <c r="AC77" s="18"/>
      <c r="AD77" s="30" t="s">
        <v>234</v>
      </c>
      <c r="AE77" s="84"/>
      <c r="AF77" s="280"/>
      <c r="AG77" s="280"/>
      <c r="AH77" s="279" t="s">
        <v>233</v>
      </c>
      <c r="AI77" s="279"/>
      <c r="AJ77" s="16"/>
      <c r="AK77" s="18"/>
      <c r="AL77" s="30" t="s">
        <v>234</v>
      </c>
      <c r="AM77" s="84"/>
      <c r="AN77" s="280"/>
      <c r="AO77" s="280"/>
      <c r="AP77" s="279" t="s">
        <v>233</v>
      </c>
      <c r="AQ77" s="279"/>
      <c r="AR77" s="16"/>
      <c r="AS77" s="18">
        <v>108</v>
      </c>
      <c r="AT77" s="30" t="s">
        <v>234</v>
      </c>
      <c r="AU77" s="84">
        <v>3</v>
      </c>
      <c r="AV77" s="280"/>
      <c r="AW77" s="280"/>
      <c r="AX77" s="279" t="s">
        <v>233</v>
      </c>
      <c r="AY77" s="279"/>
      <c r="AZ77" s="16"/>
      <c r="BA77" s="18"/>
      <c r="BB77" s="30" t="s">
        <v>234</v>
      </c>
      <c r="BC77" s="84"/>
      <c r="BD77" s="280"/>
      <c r="BE77" s="280"/>
      <c r="BF77" s="279" t="s">
        <v>233</v>
      </c>
      <c r="BG77" s="279"/>
      <c r="BH77" s="84"/>
      <c r="BI77" s="18"/>
      <c r="BJ77" s="30" t="s">
        <v>234</v>
      </c>
      <c r="BK77" s="84"/>
      <c r="BL77" s="280"/>
      <c r="BM77" s="280"/>
      <c r="BN77" s="22"/>
      <c r="BO77" s="153"/>
      <c r="BP77" s="24"/>
      <c r="BQ77" s="153"/>
      <c r="BR77" s="24"/>
    </row>
    <row r="78" spans="1:70" ht="23.25" customHeight="1" hidden="1">
      <c r="A78" s="14" t="s">
        <v>122</v>
      </c>
      <c r="B78" s="98" t="s">
        <v>123</v>
      </c>
      <c r="C78" s="15"/>
      <c r="D78" s="84"/>
      <c r="E78" s="16">
        <v>4</v>
      </c>
      <c r="F78" s="14"/>
      <c r="G78" s="14"/>
      <c r="H78" s="26" t="s">
        <v>232</v>
      </c>
      <c r="I78" s="27"/>
      <c r="J78" s="28" t="s">
        <v>214</v>
      </c>
      <c r="K78" s="14"/>
      <c r="L78" s="29" t="s">
        <v>233</v>
      </c>
      <c r="M78" s="14"/>
      <c r="N78" s="14"/>
      <c r="O78" s="18">
        <v>72</v>
      </c>
      <c r="P78" s="14" t="s">
        <v>234</v>
      </c>
      <c r="Q78" s="261">
        <v>2</v>
      </c>
      <c r="R78" s="261"/>
      <c r="S78" s="19"/>
      <c r="T78" s="279" t="s">
        <v>233</v>
      </c>
      <c r="U78" s="279"/>
      <c r="V78" s="18"/>
      <c r="W78" s="30" t="s">
        <v>234</v>
      </c>
      <c r="X78" s="84"/>
      <c r="Y78" s="280"/>
      <c r="Z78" s="280"/>
      <c r="AA78" s="279" t="s">
        <v>233</v>
      </c>
      <c r="AB78" s="279"/>
      <c r="AC78" s="18"/>
      <c r="AD78" s="30" t="s">
        <v>234</v>
      </c>
      <c r="AE78" s="84"/>
      <c r="AF78" s="280"/>
      <c r="AG78" s="280"/>
      <c r="AH78" s="279" t="s">
        <v>233</v>
      </c>
      <c r="AI78" s="279"/>
      <c r="AJ78" s="16"/>
      <c r="AK78" s="18"/>
      <c r="AL78" s="30" t="s">
        <v>234</v>
      </c>
      <c r="AM78" s="84"/>
      <c r="AN78" s="280"/>
      <c r="AO78" s="280"/>
      <c r="AP78" s="279" t="s">
        <v>233</v>
      </c>
      <c r="AQ78" s="279"/>
      <c r="AR78" s="16"/>
      <c r="AS78" s="18">
        <v>36</v>
      </c>
      <c r="AT78" s="30" t="s">
        <v>234</v>
      </c>
      <c r="AU78" s="84">
        <v>1</v>
      </c>
      <c r="AV78" s="280"/>
      <c r="AW78" s="280"/>
      <c r="AX78" s="279" t="s">
        <v>233</v>
      </c>
      <c r="AY78" s="279"/>
      <c r="AZ78" s="16"/>
      <c r="BA78" s="18"/>
      <c r="BB78" s="30" t="s">
        <v>234</v>
      </c>
      <c r="BC78" s="84"/>
      <c r="BD78" s="280"/>
      <c r="BE78" s="280"/>
      <c r="BF78" s="279" t="s">
        <v>233</v>
      </c>
      <c r="BG78" s="279"/>
      <c r="BH78" s="84"/>
      <c r="BI78" s="18">
        <v>36</v>
      </c>
      <c r="BJ78" s="30" t="s">
        <v>234</v>
      </c>
      <c r="BK78" s="84">
        <v>1</v>
      </c>
      <c r="BL78" s="280"/>
      <c r="BM78" s="280"/>
      <c r="BN78" s="22"/>
      <c r="BO78" s="153"/>
      <c r="BP78" s="24"/>
      <c r="BQ78" s="153"/>
      <c r="BR78" s="24"/>
    </row>
    <row r="79" spans="1:70" ht="13.5" customHeight="1" hidden="1">
      <c r="A79" s="31" t="s">
        <v>235</v>
      </c>
      <c r="B79" s="81" t="s">
        <v>236</v>
      </c>
      <c r="C79" s="16">
        <v>6</v>
      </c>
      <c r="D79" s="18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4"/>
      <c r="BO79" s="154"/>
      <c r="BP79" s="33"/>
      <c r="BQ79" s="154"/>
      <c r="BR79" s="35"/>
    </row>
    <row r="80" spans="1:70" ht="3.75" customHeight="1" hidden="1" thickBot="1">
      <c r="A80" s="3"/>
      <c r="B80" s="7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155"/>
      <c r="BP80" s="3"/>
      <c r="BQ80" s="155"/>
      <c r="BR80" s="3"/>
    </row>
    <row r="81" spans="1:70" ht="27" customHeight="1" hidden="1" thickBot="1">
      <c r="A81" s="6" t="s">
        <v>124</v>
      </c>
      <c r="B81" s="80" t="s">
        <v>125</v>
      </c>
      <c r="C81" s="8">
        <v>2</v>
      </c>
      <c r="D81" s="6"/>
      <c r="E81" s="6">
        <v>1</v>
      </c>
      <c r="F81" s="6"/>
      <c r="G81" s="6"/>
      <c r="H81" s="9">
        <v>1</v>
      </c>
      <c r="I81" s="6"/>
      <c r="J81" s="6">
        <f>SUM(J83)</f>
        <v>246</v>
      </c>
      <c r="K81" s="6">
        <f aca="true" t="shared" si="34" ref="K81:BR81">SUM(K83)</f>
        <v>0</v>
      </c>
      <c r="L81" s="6">
        <f t="shared" si="34"/>
        <v>99</v>
      </c>
      <c r="M81" s="6">
        <f t="shared" si="34"/>
        <v>0</v>
      </c>
      <c r="N81" s="6">
        <f t="shared" si="34"/>
        <v>0</v>
      </c>
      <c r="O81" s="6">
        <f t="shared" si="34"/>
        <v>147</v>
      </c>
      <c r="P81" s="6">
        <f t="shared" si="34"/>
        <v>64</v>
      </c>
      <c r="Q81" s="6">
        <f t="shared" si="34"/>
        <v>83</v>
      </c>
      <c r="R81" s="6">
        <f t="shared" si="34"/>
        <v>0</v>
      </c>
      <c r="S81" s="6">
        <f t="shared" si="34"/>
        <v>0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>
        <f t="shared" si="34"/>
        <v>0</v>
      </c>
      <c r="AO81" s="6">
        <f t="shared" si="34"/>
        <v>0</v>
      </c>
      <c r="AP81" s="6">
        <f t="shared" si="34"/>
        <v>85</v>
      </c>
      <c r="AQ81" s="6">
        <f t="shared" si="34"/>
        <v>28</v>
      </c>
      <c r="AR81" s="6">
        <f t="shared" si="34"/>
        <v>0</v>
      </c>
      <c r="AS81" s="6">
        <f t="shared" si="34"/>
        <v>57</v>
      </c>
      <c r="AT81" s="6">
        <f t="shared" si="34"/>
        <v>19</v>
      </c>
      <c r="AU81" s="6">
        <f t="shared" si="34"/>
        <v>38</v>
      </c>
      <c r="AV81" s="6">
        <f t="shared" si="34"/>
        <v>0</v>
      </c>
      <c r="AW81" s="6">
        <f t="shared" si="34"/>
        <v>0</v>
      </c>
      <c r="AX81" s="6">
        <f t="shared" si="34"/>
        <v>120</v>
      </c>
      <c r="AY81" s="6">
        <f t="shared" si="34"/>
        <v>30</v>
      </c>
      <c r="AZ81" s="6">
        <f t="shared" si="34"/>
        <v>0</v>
      </c>
      <c r="BA81" s="6">
        <f t="shared" si="34"/>
        <v>90</v>
      </c>
      <c r="BB81" s="6">
        <f t="shared" si="34"/>
        <v>45</v>
      </c>
      <c r="BC81" s="6">
        <f t="shared" si="34"/>
        <v>45</v>
      </c>
      <c r="BD81" s="6">
        <f t="shared" si="34"/>
        <v>0</v>
      </c>
      <c r="BE81" s="6">
        <f t="shared" si="34"/>
        <v>0</v>
      </c>
      <c r="BF81" s="6"/>
      <c r="BG81" s="6"/>
      <c r="BH81" s="6"/>
      <c r="BI81" s="6"/>
      <c r="BJ81" s="6"/>
      <c r="BK81" s="6"/>
      <c r="BL81" s="6">
        <f t="shared" si="34"/>
        <v>0</v>
      </c>
      <c r="BM81" s="6">
        <f t="shared" si="34"/>
        <v>0</v>
      </c>
      <c r="BN81" s="6">
        <f t="shared" si="34"/>
        <v>0</v>
      </c>
      <c r="BO81" s="6">
        <f t="shared" si="34"/>
        <v>127</v>
      </c>
      <c r="BP81" s="6">
        <f t="shared" si="34"/>
        <v>119</v>
      </c>
      <c r="BQ81" s="6">
        <f t="shared" si="34"/>
        <v>108</v>
      </c>
      <c r="BR81" s="6">
        <f t="shared" si="34"/>
        <v>39</v>
      </c>
    </row>
    <row r="82" spans="1:70" ht="3.75" customHeight="1" hidden="1">
      <c r="A82" s="3"/>
      <c r="B82" s="7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155"/>
      <c r="BP82" s="3"/>
      <c r="BQ82" s="155"/>
      <c r="BR82" s="3"/>
    </row>
    <row r="83" spans="1:70" ht="36.75" customHeight="1">
      <c r="A83" s="14" t="s">
        <v>127</v>
      </c>
      <c r="B83" s="98" t="s">
        <v>128</v>
      </c>
      <c r="C83" s="15">
        <v>6</v>
      </c>
      <c r="D83" s="84"/>
      <c r="E83" s="16"/>
      <c r="F83" s="84"/>
      <c r="G83" s="84"/>
      <c r="H83" s="17">
        <v>5</v>
      </c>
      <c r="I83" s="16"/>
      <c r="J83" s="18">
        <v>246</v>
      </c>
      <c r="K83" s="16"/>
      <c r="L83" s="84">
        <v>99</v>
      </c>
      <c r="M83" s="16"/>
      <c r="N83" s="16"/>
      <c r="O83" s="18">
        <v>147</v>
      </c>
      <c r="P83" s="82">
        <v>64</v>
      </c>
      <c r="Q83" s="82">
        <v>83</v>
      </c>
      <c r="R83" s="18"/>
      <c r="S83" s="19"/>
      <c r="T83" s="20"/>
      <c r="U83" s="84"/>
      <c r="V83" s="18"/>
      <c r="W83" s="84"/>
      <c r="X83" s="84"/>
      <c r="Y83" s="84"/>
      <c r="Z83" s="86"/>
      <c r="AA83" s="20"/>
      <c r="AB83" s="84"/>
      <c r="AC83" s="18"/>
      <c r="AD83" s="84"/>
      <c r="AE83" s="84"/>
      <c r="AF83" s="84"/>
      <c r="AG83" s="86"/>
      <c r="AH83" s="20"/>
      <c r="AI83" s="84"/>
      <c r="AJ83" s="16"/>
      <c r="AK83" s="18"/>
      <c r="AL83" s="84"/>
      <c r="AM83" s="84"/>
      <c r="AN83" s="84"/>
      <c r="AO83" s="86"/>
      <c r="AP83" s="20">
        <v>85</v>
      </c>
      <c r="AQ83" s="84">
        <v>28</v>
      </c>
      <c r="AR83" s="16"/>
      <c r="AS83" s="18">
        <v>57</v>
      </c>
      <c r="AT83" s="84">
        <v>19</v>
      </c>
      <c r="AU83" s="84">
        <v>38</v>
      </c>
      <c r="AV83" s="84"/>
      <c r="AW83" s="86"/>
      <c r="AX83" s="20">
        <v>120</v>
      </c>
      <c r="AY83" s="84">
        <v>30</v>
      </c>
      <c r="AZ83" s="16"/>
      <c r="BA83" s="18">
        <v>90</v>
      </c>
      <c r="BB83" s="85">
        <v>45</v>
      </c>
      <c r="BC83" s="85">
        <v>45</v>
      </c>
      <c r="BD83" s="84"/>
      <c r="BE83" s="86"/>
      <c r="BF83" s="20"/>
      <c r="BG83" s="84"/>
      <c r="BH83" s="84"/>
      <c r="BI83" s="18"/>
      <c r="BJ83" s="85"/>
      <c r="BK83" s="85"/>
      <c r="BL83" s="84"/>
      <c r="BM83" s="86"/>
      <c r="BN83" s="22"/>
      <c r="BO83" s="153">
        <v>127</v>
      </c>
      <c r="BP83" s="86">
        <v>119</v>
      </c>
      <c r="BQ83" s="153">
        <v>108</v>
      </c>
      <c r="BR83" s="86">
        <v>39</v>
      </c>
    </row>
    <row r="84" spans="1:70" ht="13.5" customHeight="1">
      <c r="A84" s="14" t="s">
        <v>130</v>
      </c>
      <c r="B84" s="98" t="s">
        <v>120</v>
      </c>
      <c r="C84" s="15"/>
      <c r="D84" s="84"/>
      <c r="E84" s="16"/>
      <c r="F84" s="14"/>
      <c r="G84" s="14"/>
      <c r="H84" s="26" t="s">
        <v>232</v>
      </c>
      <c r="I84" s="27"/>
      <c r="J84" s="28" t="s">
        <v>214</v>
      </c>
      <c r="K84" s="14"/>
      <c r="L84" s="29" t="s">
        <v>233</v>
      </c>
      <c r="M84" s="14"/>
      <c r="N84" s="14"/>
      <c r="O84" s="18"/>
      <c r="P84" s="14" t="s">
        <v>234</v>
      </c>
      <c r="Q84" s="261"/>
      <c r="R84" s="261"/>
      <c r="S84" s="19"/>
      <c r="T84" s="279" t="s">
        <v>233</v>
      </c>
      <c r="U84" s="279"/>
      <c r="V84" s="18"/>
      <c r="W84" s="30" t="s">
        <v>234</v>
      </c>
      <c r="X84" s="84"/>
      <c r="Y84" s="280"/>
      <c r="Z84" s="280"/>
      <c r="AA84" s="279" t="s">
        <v>233</v>
      </c>
      <c r="AB84" s="279"/>
      <c r="AC84" s="18"/>
      <c r="AD84" s="30" t="s">
        <v>234</v>
      </c>
      <c r="AE84" s="84"/>
      <c r="AF84" s="280"/>
      <c r="AG84" s="280"/>
      <c r="AH84" s="279" t="s">
        <v>233</v>
      </c>
      <c r="AI84" s="279"/>
      <c r="AJ84" s="16"/>
      <c r="AK84" s="18"/>
      <c r="AL84" s="30" t="s">
        <v>234</v>
      </c>
      <c r="AM84" s="84"/>
      <c r="AN84" s="280"/>
      <c r="AO84" s="280"/>
      <c r="AP84" s="279" t="s">
        <v>233</v>
      </c>
      <c r="AQ84" s="279"/>
      <c r="AR84" s="16"/>
      <c r="AS84" s="18"/>
      <c r="AT84" s="30" t="s">
        <v>234</v>
      </c>
      <c r="AU84" s="84"/>
      <c r="AV84" s="280"/>
      <c r="AW84" s="280"/>
      <c r="AX84" s="279" t="s">
        <v>233</v>
      </c>
      <c r="AY84" s="279"/>
      <c r="AZ84" s="16"/>
      <c r="BA84" s="18"/>
      <c r="BB84" s="30" t="s">
        <v>234</v>
      </c>
      <c r="BC84" s="84"/>
      <c r="BD84" s="280"/>
      <c r="BE84" s="280"/>
      <c r="BF84" s="279" t="s">
        <v>233</v>
      </c>
      <c r="BG84" s="279"/>
      <c r="BH84" s="84"/>
      <c r="BI84" s="18"/>
      <c r="BJ84" s="30" t="s">
        <v>234</v>
      </c>
      <c r="BK84" s="84"/>
      <c r="BL84" s="280"/>
      <c r="BM84" s="280"/>
      <c r="BN84" s="22"/>
      <c r="BO84" s="153"/>
      <c r="BP84" s="24"/>
      <c r="BQ84" s="153"/>
      <c r="BR84" s="24"/>
    </row>
    <row r="85" spans="1:70" ht="23.25" customHeight="1">
      <c r="A85" s="14" t="s">
        <v>132</v>
      </c>
      <c r="B85" s="98" t="s">
        <v>123</v>
      </c>
      <c r="C85" s="15"/>
      <c r="D85" s="84"/>
      <c r="E85" s="16">
        <v>6</v>
      </c>
      <c r="F85" s="14"/>
      <c r="G85" s="14"/>
      <c r="H85" s="26" t="s">
        <v>232</v>
      </c>
      <c r="I85" s="27"/>
      <c r="J85" s="28" t="s">
        <v>214</v>
      </c>
      <c r="K85" s="14"/>
      <c r="L85" s="29" t="s">
        <v>233</v>
      </c>
      <c r="M85" s="14"/>
      <c r="N85" s="14"/>
      <c r="O85" s="18">
        <v>72</v>
      </c>
      <c r="P85" s="14" t="s">
        <v>234</v>
      </c>
      <c r="Q85" s="261">
        <v>2</v>
      </c>
      <c r="R85" s="261"/>
      <c r="S85" s="19"/>
      <c r="T85" s="279" t="s">
        <v>233</v>
      </c>
      <c r="U85" s="279"/>
      <c r="V85" s="18"/>
      <c r="W85" s="30" t="s">
        <v>234</v>
      </c>
      <c r="X85" s="84"/>
      <c r="Y85" s="280"/>
      <c r="Z85" s="280"/>
      <c r="AA85" s="279" t="s">
        <v>233</v>
      </c>
      <c r="AB85" s="279"/>
      <c r="AC85" s="18"/>
      <c r="AD85" s="30" t="s">
        <v>234</v>
      </c>
      <c r="AE85" s="84"/>
      <c r="AF85" s="280"/>
      <c r="AG85" s="280"/>
      <c r="AH85" s="279" t="s">
        <v>233</v>
      </c>
      <c r="AI85" s="279"/>
      <c r="AJ85" s="16"/>
      <c r="AK85" s="18"/>
      <c r="AL85" s="30" t="s">
        <v>234</v>
      </c>
      <c r="AM85" s="84"/>
      <c r="AN85" s="280"/>
      <c r="AO85" s="280"/>
      <c r="AP85" s="279" t="s">
        <v>233</v>
      </c>
      <c r="AQ85" s="279"/>
      <c r="AR85" s="16"/>
      <c r="AS85" s="18"/>
      <c r="AT85" s="30" t="s">
        <v>234</v>
      </c>
      <c r="AU85" s="84"/>
      <c r="AV85" s="280"/>
      <c r="AW85" s="280"/>
      <c r="AX85" s="279" t="s">
        <v>233</v>
      </c>
      <c r="AY85" s="279"/>
      <c r="AZ85" s="16"/>
      <c r="BA85" s="18"/>
      <c r="BB85" s="30" t="s">
        <v>234</v>
      </c>
      <c r="BC85" s="84"/>
      <c r="BD85" s="280"/>
      <c r="BE85" s="280"/>
      <c r="BF85" s="279" t="s">
        <v>233</v>
      </c>
      <c r="BG85" s="279"/>
      <c r="BH85" s="84"/>
      <c r="BI85" s="18" t="s">
        <v>204</v>
      </c>
      <c r="BJ85" s="30" t="s">
        <v>234</v>
      </c>
      <c r="BK85" s="84" t="s">
        <v>1</v>
      </c>
      <c r="BL85" s="280"/>
      <c r="BM85" s="280"/>
      <c r="BN85" s="22"/>
      <c r="BO85" s="153"/>
      <c r="BP85" s="24"/>
      <c r="BQ85" s="153"/>
      <c r="BR85" s="24"/>
    </row>
    <row r="86" spans="1:70" ht="21" customHeight="1">
      <c r="A86" s="31" t="s">
        <v>237</v>
      </c>
      <c r="B86" s="81" t="s">
        <v>236</v>
      </c>
      <c r="C86" s="136">
        <v>6</v>
      </c>
      <c r="D86" s="145"/>
      <c r="E86" s="16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82"/>
      <c r="Y86" s="82"/>
      <c r="Z86" s="82"/>
      <c r="AA86" s="14"/>
      <c r="AB86" s="14"/>
      <c r="AC86" s="14"/>
      <c r="AD86" s="14"/>
      <c r="AE86" s="82"/>
      <c r="AF86" s="82"/>
      <c r="AG86" s="82"/>
      <c r="AH86" s="14"/>
      <c r="AI86" s="14"/>
      <c r="AJ86" s="14"/>
      <c r="AK86" s="14"/>
      <c r="AL86" s="14"/>
      <c r="AM86" s="82"/>
      <c r="AN86" s="82"/>
      <c r="AO86" s="82"/>
      <c r="AP86" s="14"/>
      <c r="AQ86" s="14"/>
      <c r="AR86" s="14"/>
      <c r="AS86" s="14"/>
      <c r="AT86" s="14"/>
      <c r="AU86" s="82"/>
      <c r="AV86" s="82"/>
      <c r="AW86" s="82"/>
      <c r="AX86" s="14"/>
      <c r="AY86" s="14"/>
      <c r="AZ86" s="14"/>
      <c r="BA86" s="14"/>
      <c r="BB86" s="14"/>
      <c r="BC86" s="82"/>
      <c r="BD86" s="82"/>
      <c r="BE86" s="82"/>
      <c r="BF86" s="14"/>
      <c r="BG86" s="14"/>
      <c r="BH86" s="82"/>
      <c r="BI86" s="14"/>
      <c r="BJ86" s="14"/>
      <c r="BK86" s="82"/>
      <c r="BL86" s="82"/>
      <c r="BM86" s="82"/>
      <c r="BN86" s="34"/>
      <c r="BO86" s="151"/>
      <c r="BP86" s="14"/>
      <c r="BQ86" s="151"/>
      <c r="BR86" s="14"/>
    </row>
    <row r="87" spans="1:70" ht="4.5" customHeight="1">
      <c r="A87" s="142"/>
      <c r="B87" s="143"/>
      <c r="C87" s="144"/>
      <c r="D87" s="145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7"/>
      <c r="BO87" s="156"/>
      <c r="BP87" s="146"/>
      <c r="BQ87" s="156"/>
      <c r="BR87" s="148"/>
    </row>
    <row r="88" spans="1:72" ht="45.75" customHeight="1" hidden="1">
      <c r="A88" s="262"/>
      <c r="B88" s="263"/>
      <c r="C88" s="18"/>
      <c r="D88" s="82"/>
      <c r="E88" s="18"/>
      <c r="F88" s="18"/>
      <c r="G88" s="18"/>
      <c r="H88" s="18"/>
      <c r="I88" s="18"/>
      <c r="J88" s="137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82"/>
      <c r="Y88" s="82"/>
      <c r="Z88" s="82"/>
      <c r="AA88" s="18"/>
      <c r="AB88" s="18"/>
      <c r="AC88" s="18"/>
      <c r="AD88" s="18"/>
      <c r="AE88" s="82"/>
      <c r="AF88" s="82"/>
      <c r="AG88" s="82"/>
      <c r="AH88" s="18"/>
      <c r="AI88" s="18"/>
      <c r="AJ88" s="18"/>
      <c r="AK88" s="18"/>
      <c r="AL88" s="18"/>
      <c r="AM88" s="82"/>
      <c r="AN88" s="82"/>
      <c r="AO88" s="82"/>
      <c r="AP88" s="18"/>
      <c r="AQ88" s="18"/>
      <c r="AR88" s="18"/>
      <c r="AS88" s="18"/>
      <c r="AT88" s="18"/>
      <c r="AU88" s="82"/>
      <c r="AV88" s="82"/>
      <c r="AW88" s="82"/>
      <c r="AX88" s="18"/>
      <c r="AY88" s="18"/>
      <c r="AZ88" s="18"/>
      <c r="BA88" s="18"/>
      <c r="BB88" s="18"/>
      <c r="BC88" s="82"/>
      <c r="BD88" s="82"/>
      <c r="BE88" s="82"/>
      <c r="BF88" s="18"/>
      <c r="BG88" s="18"/>
      <c r="BH88" s="82"/>
      <c r="BI88" s="18"/>
      <c r="BJ88" s="18"/>
      <c r="BK88" s="82"/>
      <c r="BL88" s="82"/>
      <c r="BM88" s="82"/>
      <c r="BN88" s="151"/>
      <c r="BO88" s="151"/>
      <c r="BP88" s="18"/>
      <c r="BQ88" s="18"/>
      <c r="BR88" s="18"/>
      <c r="BT88" s="149"/>
    </row>
    <row r="89" spans="4:65" ht="17.25" customHeight="1" hidden="1">
      <c r="D89" s="183"/>
      <c r="X89" s="183"/>
      <c r="Y89" s="183"/>
      <c r="Z89" s="183"/>
      <c r="AE89" s="183"/>
      <c r="AF89" s="183"/>
      <c r="AG89" s="183"/>
      <c r="AM89" s="183"/>
      <c r="AN89" s="183"/>
      <c r="AO89" s="183"/>
      <c r="AU89" s="183"/>
      <c r="AV89" s="183"/>
      <c r="AW89" s="183"/>
      <c r="BC89" s="183"/>
      <c r="BD89" s="183"/>
      <c r="BE89" s="183"/>
      <c r="BH89" s="183"/>
      <c r="BK89" s="183"/>
      <c r="BL89" s="183"/>
      <c r="BM89" s="183"/>
    </row>
    <row r="90" spans="4:65" ht="15.75" customHeight="1" hidden="1">
      <c r="D90" s="183"/>
      <c r="X90" s="183"/>
      <c r="Y90" s="183"/>
      <c r="Z90" s="183"/>
      <c r="AE90" s="183"/>
      <c r="AF90" s="183"/>
      <c r="AG90" s="183"/>
      <c r="AM90" s="183"/>
      <c r="AN90" s="183"/>
      <c r="AO90" s="183"/>
      <c r="AU90" s="183"/>
      <c r="AV90" s="183"/>
      <c r="AW90" s="183"/>
      <c r="BC90" s="183"/>
      <c r="BD90" s="183"/>
      <c r="BE90" s="183"/>
      <c r="BH90" s="183"/>
      <c r="BK90" s="183"/>
      <c r="BL90" s="183"/>
      <c r="BM90" s="183"/>
    </row>
    <row r="91" spans="1:70" ht="11.25" customHeight="1" hidden="1">
      <c r="A91" s="135"/>
      <c r="B91" s="78"/>
      <c r="C91" s="138"/>
      <c r="D91" s="180"/>
      <c r="E91" s="135"/>
      <c r="F91" s="135"/>
      <c r="G91" s="135"/>
      <c r="H91" s="139"/>
      <c r="I91" s="135"/>
      <c r="J91" s="140"/>
      <c r="K91" s="135"/>
      <c r="L91" s="135"/>
      <c r="M91" s="135"/>
      <c r="N91" s="135"/>
      <c r="O91" s="140"/>
      <c r="P91" s="135"/>
      <c r="Q91" s="135"/>
      <c r="R91" s="135"/>
      <c r="S91" s="135"/>
      <c r="T91" s="140"/>
      <c r="U91" s="135"/>
      <c r="V91" s="140"/>
      <c r="W91" s="135"/>
      <c r="X91" s="180"/>
      <c r="Y91" s="180"/>
      <c r="Z91" s="180"/>
      <c r="AA91" s="140"/>
      <c r="AB91" s="135"/>
      <c r="AC91" s="140"/>
      <c r="AD91" s="135"/>
      <c r="AE91" s="180"/>
      <c r="AF91" s="180"/>
      <c r="AG91" s="180"/>
      <c r="AH91" s="135"/>
      <c r="AI91" s="135"/>
      <c r="AJ91" s="135"/>
      <c r="AK91" s="135"/>
      <c r="AL91" s="135"/>
      <c r="AM91" s="180"/>
      <c r="AN91" s="180"/>
      <c r="AO91" s="181"/>
      <c r="AP91" s="138"/>
      <c r="AQ91" s="135"/>
      <c r="AR91" s="135"/>
      <c r="AS91" s="135"/>
      <c r="AT91" s="135"/>
      <c r="AU91" s="180"/>
      <c r="AV91" s="180"/>
      <c r="AW91" s="181"/>
      <c r="AX91" s="138"/>
      <c r="AY91" s="135"/>
      <c r="AZ91" s="135"/>
      <c r="BA91" s="135"/>
      <c r="BB91" s="135"/>
      <c r="BC91" s="180"/>
      <c r="BD91" s="180"/>
      <c r="BE91" s="181"/>
      <c r="BF91" s="138"/>
      <c r="BG91" s="135"/>
      <c r="BH91" s="180"/>
      <c r="BI91" s="135"/>
      <c r="BJ91" s="135"/>
      <c r="BK91" s="180"/>
      <c r="BL91" s="180"/>
      <c r="BM91" s="181"/>
      <c r="BN91" s="135"/>
      <c r="BO91" s="140"/>
      <c r="BP91" s="135"/>
      <c r="BQ91" s="140"/>
      <c r="BR91" s="135"/>
    </row>
    <row r="92" spans="1:70" ht="27" customHeight="1" hidden="1">
      <c r="A92" s="135"/>
      <c r="B92" s="78"/>
      <c r="C92" s="138"/>
      <c r="D92" s="180"/>
      <c r="E92" s="135"/>
      <c r="F92" s="135"/>
      <c r="G92" s="135"/>
      <c r="H92" s="139"/>
      <c r="I92" s="135"/>
      <c r="J92" s="140"/>
      <c r="K92" s="135"/>
      <c r="L92" s="135"/>
      <c r="M92" s="135"/>
      <c r="N92" s="135"/>
      <c r="O92" s="140"/>
      <c r="P92" s="135"/>
      <c r="Q92" s="135"/>
      <c r="R92" s="135"/>
      <c r="S92" s="135"/>
      <c r="T92" s="140"/>
      <c r="U92" s="135"/>
      <c r="V92" s="140"/>
      <c r="W92" s="135"/>
      <c r="X92" s="180"/>
      <c r="Y92" s="180"/>
      <c r="Z92" s="180"/>
      <c r="AA92" s="140"/>
      <c r="AB92" s="135"/>
      <c r="AC92" s="140"/>
      <c r="AD92" s="135"/>
      <c r="AE92" s="180"/>
      <c r="AF92" s="180"/>
      <c r="AG92" s="180"/>
      <c r="AH92" s="135"/>
      <c r="AI92" s="135"/>
      <c r="AJ92" s="135"/>
      <c r="AK92" s="135"/>
      <c r="AL92" s="135"/>
      <c r="AM92" s="180"/>
      <c r="AN92" s="180"/>
      <c r="AO92" s="181"/>
      <c r="AP92" s="138"/>
      <c r="AQ92" s="135"/>
      <c r="AR92" s="135"/>
      <c r="AS92" s="135"/>
      <c r="AT92" s="135"/>
      <c r="AU92" s="180"/>
      <c r="AV92" s="180"/>
      <c r="AW92" s="181"/>
      <c r="AX92" s="138"/>
      <c r="AY92" s="135"/>
      <c r="AZ92" s="135"/>
      <c r="BA92" s="135"/>
      <c r="BB92" s="135"/>
      <c r="BC92" s="180"/>
      <c r="BD92" s="180"/>
      <c r="BE92" s="181"/>
      <c r="BF92" s="138"/>
      <c r="BG92" s="135"/>
      <c r="BH92" s="180"/>
      <c r="BI92" s="135"/>
      <c r="BJ92" s="135"/>
      <c r="BK92" s="180"/>
      <c r="BL92" s="180"/>
      <c r="BM92" s="181"/>
      <c r="BN92" s="135"/>
      <c r="BO92" s="140"/>
      <c r="BP92" s="135"/>
      <c r="BQ92" s="140"/>
      <c r="BR92" s="135"/>
    </row>
    <row r="93" spans="1:70" ht="27" customHeight="1" hidden="1">
      <c r="A93" s="14"/>
      <c r="B93" s="78"/>
      <c r="C93" s="15"/>
      <c r="D93" s="84"/>
      <c r="E93" s="16"/>
      <c r="F93" s="16"/>
      <c r="G93" s="16"/>
      <c r="H93" s="17"/>
      <c r="I93" s="16"/>
      <c r="J93" s="18"/>
      <c r="K93" s="16"/>
      <c r="L93" s="16"/>
      <c r="M93" s="16"/>
      <c r="N93" s="16"/>
      <c r="O93" s="18"/>
      <c r="P93" s="18"/>
      <c r="Q93" s="18"/>
      <c r="R93" s="18"/>
      <c r="S93" s="19"/>
      <c r="T93" s="20"/>
      <c r="U93" s="16"/>
      <c r="V93" s="18"/>
      <c r="W93" s="16"/>
      <c r="X93" s="84"/>
      <c r="Y93" s="84"/>
      <c r="Z93" s="86"/>
      <c r="AA93" s="20"/>
      <c r="AB93" s="16"/>
      <c r="AC93" s="18"/>
      <c r="AD93" s="16"/>
      <c r="AE93" s="84"/>
      <c r="AF93" s="84"/>
      <c r="AG93" s="86"/>
      <c r="AH93" s="20"/>
      <c r="AI93" s="16"/>
      <c r="AJ93" s="16"/>
      <c r="AK93" s="18"/>
      <c r="AL93" s="16"/>
      <c r="AM93" s="84"/>
      <c r="AN93" s="84"/>
      <c r="AO93" s="86"/>
      <c r="AP93" s="20"/>
      <c r="AQ93" s="16"/>
      <c r="AR93" s="16"/>
      <c r="AS93" s="18"/>
      <c r="AT93" s="16"/>
      <c r="AU93" s="84"/>
      <c r="AV93" s="84"/>
      <c r="AW93" s="86"/>
      <c r="AX93" s="20"/>
      <c r="AY93" s="16"/>
      <c r="AZ93" s="16"/>
      <c r="BA93" s="18"/>
      <c r="BB93" s="21"/>
      <c r="BC93" s="85"/>
      <c r="BD93" s="84"/>
      <c r="BE93" s="86"/>
      <c r="BF93" s="20"/>
      <c r="BG93" s="16"/>
      <c r="BH93" s="84"/>
      <c r="BI93" s="18"/>
      <c r="BJ93" s="16"/>
      <c r="BK93" s="84"/>
      <c r="BL93" s="84"/>
      <c r="BM93" s="86"/>
      <c r="BN93" s="22"/>
      <c r="BO93" s="20"/>
      <c r="BP93" s="17"/>
      <c r="BQ93" s="20"/>
      <c r="BR93" s="17"/>
    </row>
    <row r="94" spans="1:70" ht="13.5" customHeight="1">
      <c r="A94" s="14"/>
      <c r="B94" s="98" t="s">
        <v>120</v>
      </c>
      <c r="C94" s="15"/>
      <c r="D94" s="84"/>
      <c r="E94" s="16">
        <v>5</v>
      </c>
      <c r="F94" s="14"/>
      <c r="G94" s="14"/>
      <c r="H94" s="26" t="s">
        <v>232</v>
      </c>
      <c r="I94" s="27"/>
      <c r="J94" s="28" t="s">
        <v>214</v>
      </c>
      <c r="K94" s="14"/>
      <c r="L94" s="29" t="s">
        <v>233</v>
      </c>
      <c r="M94" s="14"/>
      <c r="N94" s="14"/>
      <c r="O94" s="18" t="s">
        <v>115</v>
      </c>
      <c r="P94" s="14" t="s">
        <v>234</v>
      </c>
      <c r="Q94" s="261" t="s">
        <v>0</v>
      </c>
      <c r="R94" s="261"/>
      <c r="S94" s="19"/>
      <c r="T94" s="279" t="s">
        <v>233</v>
      </c>
      <c r="U94" s="279"/>
      <c r="V94" s="18"/>
      <c r="W94" s="30" t="s">
        <v>234</v>
      </c>
      <c r="X94" s="84"/>
      <c r="Y94" s="280"/>
      <c r="Z94" s="280"/>
      <c r="AA94" s="279" t="s">
        <v>233</v>
      </c>
      <c r="AB94" s="279"/>
      <c r="AC94" s="18"/>
      <c r="AD94" s="30" t="s">
        <v>234</v>
      </c>
      <c r="AE94" s="84"/>
      <c r="AF94" s="280"/>
      <c r="AG94" s="280"/>
      <c r="AH94" s="279" t="s">
        <v>233</v>
      </c>
      <c r="AI94" s="279"/>
      <c r="AJ94" s="16"/>
      <c r="AK94" s="18"/>
      <c r="AL94" s="30" t="s">
        <v>234</v>
      </c>
      <c r="AM94" s="84"/>
      <c r="AN94" s="280"/>
      <c r="AO94" s="280"/>
      <c r="AP94" s="279" t="s">
        <v>233</v>
      </c>
      <c r="AQ94" s="279"/>
      <c r="AR94" s="16"/>
      <c r="AS94" s="18"/>
      <c r="AT94" s="30" t="s">
        <v>234</v>
      </c>
      <c r="AU94" s="84"/>
      <c r="AV94" s="280"/>
      <c r="AW94" s="280"/>
      <c r="AX94" s="279" t="s">
        <v>233</v>
      </c>
      <c r="AY94" s="279"/>
      <c r="AZ94" s="16"/>
      <c r="BA94" s="18" t="s">
        <v>115</v>
      </c>
      <c r="BB94" s="30" t="s">
        <v>234</v>
      </c>
      <c r="BC94" s="84" t="s">
        <v>0</v>
      </c>
      <c r="BD94" s="280"/>
      <c r="BE94" s="280"/>
      <c r="BF94" s="279" t="s">
        <v>233</v>
      </c>
      <c r="BG94" s="279"/>
      <c r="BH94" s="84"/>
      <c r="BI94" s="18"/>
      <c r="BJ94" s="30" t="s">
        <v>234</v>
      </c>
      <c r="BK94" s="84"/>
      <c r="BL94" s="280"/>
      <c r="BM94" s="280"/>
      <c r="BN94" s="22"/>
      <c r="BO94" s="23"/>
      <c r="BP94" s="24"/>
      <c r="BQ94" s="23"/>
      <c r="BR94" s="24"/>
    </row>
    <row r="95" spans="1:70" ht="20.25" customHeight="1" thickBot="1">
      <c r="A95" s="14"/>
      <c r="B95" s="182" t="s">
        <v>123</v>
      </c>
      <c r="C95" s="15"/>
      <c r="D95" s="84"/>
      <c r="E95" s="16"/>
      <c r="F95" s="14"/>
      <c r="G95" s="14"/>
      <c r="H95" s="26" t="s">
        <v>232</v>
      </c>
      <c r="I95" s="27"/>
      <c r="J95" s="28" t="s">
        <v>214</v>
      </c>
      <c r="K95" s="14"/>
      <c r="L95" s="29" t="s">
        <v>233</v>
      </c>
      <c r="M95" s="14"/>
      <c r="N95" s="14"/>
      <c r="O95" s="18"/>
      <c r="P95" s="14" t="s">
        <v>234</v>
      </c>
      <c r="Q95" s="261"/>
      <c r="R95" s="261"/>
      <c r="S95" s="19"/>
      <c r="T95" s="279" t="s">
        <v>233</v>
      </c>
      <c r="U95" s="279"/>
      <c r="V95" s="18"/>
      <c r="W95" s="30" t="s">
        <v>234</v>
      </c>
      <c r="X95" s="84"/>
      <c r="Y95" s="280"/>
      <c r="Z95" s="280"/>
      <c r="AA95" s="279" t="s">
        <v>233</v>
      </c>
      <c r="AB95" s="279"/>
      <c r="AC95" s="18"/>
      <c r="AD95" s="30" t="s">
        <v>234</v>
      </c>
      <c r="AE95" s="84"/>
      <c r="AF95" s="280"/>
      <c r="AG95" s="280"/>
      <c r="AH95" s="279" t="s">
        <v>233</v>
      </c>
      <c r="AI95" s="279"/>
      <c r="AJ95" s="16"/>
      <c r="AK95" s="18"/>
      <c r="AL95" s="30" t="s">
        <v>234</v>
      </c>
      <c r="AM95" s="84"/>
      <c r="AN95" s="280"/>
      <c r="AO95" s="280"/>
      <c r="AP95" s="279" t="s">
        <v>233</v>
      </c>
      <c r="AQ95" s="279"/>
      <c r="AR95" s="16"/>
      <c r="AS95" s="18"/>
      <c r="AT95" s="30" t="s">
        <v>234</v>
      </c>
      <c r="AU95" s="84"/>
      <c r="AV95" s="280"/>
      <c r="AW95" s="280"/>
      <c r="AX95" s="279" t="s">
        <v>233</v>
      </c>
      <c r="AY95" s="279"/>
      <c r="AZ95" s="16"/>
      <c r="BA95" s="18"/>
      <c r="BB95" s="30" t="s">
        <v>234</v>
      </c>
      <c r="BC95" s="84"/>
      <c r="BD95" s="280"/>
      <c r="BE95" s="280"/>
      <c r="BF95" s="279" t="s">
        <v>233</v>
      </c>
      <c r="BG95" s="279"/>
      <c r="BH95" s="84"/>
      <c r="BI95" s="18"/>
      <c r="BJ95" s="30" t="s">
        <v>234</v>
      </c>
      <c r="BK95" s="84"/>
      <c r="BL95" s="280"/>
      <c r="BM95" s="280"/>
      <c r="BN95" s="22"/>
      <c r="BO95" s="23"/>
      <c r="BP95" s="24"/>
      <c r="BQ95" s="23"/>
      <c r="BR95" s="24"/>
    </row>
    <row r="96" spans="1:70" ht="21" customHeight="1" hidden="1" thickBot="1">
      <c r="A96" s="31"/>
      <c r="B96" s="32" t="s">
        <v>236</v>
      </c>
      <c r="C96" s="16" t="s">
        <v>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4"/>
      <c r="BO96" s="33"/>
      <c r="BP96" s="33"/>
      <c r="BQ96" s="33"/>
      <c r="BR96" s="35"/>
    </row>
    <row r="97" spans="1:70" ht="27" customHeight="1" hidden="1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27" customHeight="1" hidden="1" thickBot="1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8" customHeight="1" thickBot="1">
      <c r="A99" s="8"/>
      <c r="B99" s="7" t="s">
        <v>238</v>
      </c>
      <c r="C99" s="281"/>
      <c r="D99" s="281"/>
      <c r="E99" s="281"/>
      <c r="F99" s="281"/>
      <c r="G99" s="281"/>
      <c r="H99" s="281"/>
      <c r="I99" s="6"/>
      <c r="J99" s="282" t="s">
        <v>233</v>
      </c>
      <c r="K99" s="282"/>
      <c r="L99" s="282"/>
      <c r="M99" s="6"/>
      <c r="N99" s="6"/>
      <c r="O99" s="6" t="s">
        <v>226</v>
      </c>
      <c r="P99" s="6" t="s">
        <v>234</v>
      </c>
      <c r="Q99" s="283" t="s">
        <v>239</v>
      </c>
      <c r="R99" s="283"/>
      <c r="S99" s="283"/>
      <c r="T99" s="284" t="s">
        <v>233</v>
      </c>
      <c r="U99" s="284"/>
      <c r="V99" s="6"/>
      <c r="W99" s="6" t="s">
        <v>234</v>
      </c>
      <c r="X99" s="285"/>
      <c r="Y99" s="285"/>
      <c r="Z99" s="285"/>
      <c r="AA99" s="284" t="s">
        <v>233</v>
      </c>
      <c r="AB99" s="284"/>
      <c r="AC99" s="6"/>
      <c r="AD99" s="6" t="s">
        <v>234</v>
      </c>
      <c r="AE99" s="285"/>
      <c r="AF99" s="285"/>
      <c r="AG99" s="285"/>
      <c r="AH99" s="284" t="s">
        <v>233</v>
      </c>
      <c r="AI99" s="284"/>
      <c r="AJ99" s="6"/>
      <c r="AK99" s="6"/>
      <c r="AL99" s="6" t="s">
        <v>234</v>
      </c>
      <c r="AM99" s="285"/>
      <c r="AN99" s="285"/>
      <c r="AO99" s="285"/>
      <c r="AP99" s="284" t="s">
        <v>233</v>
      </c>
      <c r="AQ99" s="284"/>
      <c r="AR99" s="6"/>
      <c r="AS99" s="6" t="s">
        <v>208</v>
      </c>
      <c r="AT99" s="6" t="s">
        <v>234</v>
      </c>
      <c r="AU99" s="285" t="s">
        <v>240</v>
      </c>
      <c r="AV99" s="285"/>
      <c r="AW99" s="285"/>
      <c r="AX99" s="284" t="s">
        <v>233</v>
      </c>
      <c r="AY99" s="284"/>
      <c r="AZ99" s="6"/>
      <c r="BA99" s="6" t="s">
        <v>115</v>
      </c>
      <c r="BB99" s="6" t="s">
        <v>234</v>
      </c>
      <c r="BC99" s="285" t="s">
        <v>241</v>
      </c>
      <c r="BD99" s="285"/>
      <c r="BE99" s="285"/>
      <c r="BF99" s="284" t="s">
        <v>233</v>
      </c>
      <c r="BG99" s="284"/>
      <c r="BH99" s="6"/>
      <c r="BI99" s="6" t="s">
        <v>207</v>
      </c>
      <c r="BJ99" s="6" t="s">
        <v>234</v>
      </c>
      <c r="BK99" s="285" t="s">
        <v>242</v>
      </c>
      <c r="BL99" s="285"/>
      <c r="BM99" s="285"/>
      <c r="BN99" s="37"/>
      <c r="BO99" s="3"/>
      <c r="BP99" s="3"/>
      <c r="BQ99" s="3"/>
      <c r="BR99" s="3"/>
    </row>
    <row r="100" spans="1:70" ht="19.5" customHeight="1" hidden="1" thickBot="1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70" ht="10.5" customHeight="1" thickBot="1">
      <c r="A101" s="8"/>
      <c r="B101" s="7" t="s">
        <v>120</v>
      </c>
      <c r="C101" s="281"/>
      <c r="D101" s="281"/>
      <c r="E101" s="281"/>
      <c r="F101" s="281"/>
      <c r="G101" s="281"/>
      <c r="H101" s="281"/>
      <c r="I101" s="6"/>
      <c r="J101" s="282" t="s">
        <v>233</v>
      </c>
      <c r="K101" s="282"/>
      <c r="L101" s="282"/>
      <c r="M101" s="6"/>
      <c r="N101" s="6"/>
      <c r="O101" s="6" t="s">
        <v>208</v>
      </c>
      <c r="P101" s="6" t="s">
        <v>234</v>
      </c>
      <c r="Q101" s="283" t="s">
        <v>240</v>
      </c>
      <c r="R101" s="283"/>
      <c r="S101" s="283"/>
      <c r="T101" s="284" t="s">
        <v>233</v>
      </c>
      <c r="U101" s="284"/>
      <c r="V101" s="6"/>
      <c r="W101" s="6" t="s">
        <v>234</v>
      </c>
      <c r="X101" s="285"/>
      <c r="Y101" s="285"/>
      <c r="Z101" s="285"/>
      <c r="AA101" s="284" t="s">
        <v>233</v>
      </c>
      <c r="AB101" s="284"/>
      <c r="AC101" s="6"/>
      <c r="AD101" s="6" t="s">
        <v>234</v>
      </c>
      <c r="AE101" s="285"/>
      <c r="AF101" s="285"/>
      <c r="AG101" s="285"/>
      <c r="AH101" s="284" t="s">
        <v>233</v>
      </c>
      <c r="AI101" s="284"/>
      <c r="AJ101" s="6"/>
      <c r="AK101" s="6"/>
      <c r="AL101" s="6" t="s">
        <v>234</v>
      </c>
      <c r="AM101" s="285"/>
      <c r="AN101" s="285"/>
      <c r="AO101" s="285"/>
      <c r="AP101" s="284" t="s">
        <v>233</v>
      </c>
      <c r="AQ101" s="284"/>
      <c r="AR101" s="6"/>
      <c r="AS101" s="6" t="s">
        <v>207</v>
      </c>
      <c r="AT101" s="6" t="s">
        <v>234</v>
      </c>
      <c r="AU101" s="285" t="s">
        <v>242</v>
      </c>
      <c r="AV101" s="285"/>
      <c r="AW101" s="285"/>
      <c r="AX101" s="284" t="s">
        <v>233</v>
      </c>
      <c r="AY101" s="284"/>
      <c r="AZ101" s="6"/>
      <c r="BA101" s="6" t="s">
        <v>115</v>
      </c>
      <c r="BB101" s="6" t="s">
        <v>234</v>
      </c>
      <c r="BC101" s="285" t="s">
        <v>241</v>
      </c>
      <c r="BD101" s="285"/>
      <c r="BE101" s="285"/>
      <c r="BF101" s="284" t="s">
        <v>233</v>
      </c>
      <c r="BG101" s="284"/>
      <c r="BH101" s="6"/>
      <c r="BI101" s="6"/>
      <c r="BJ101" s="6" t="s">
        <v>234</v>
      </c>
      <c r="BK101" s="285"/>
      <c r="BL101" s="285"/>
      <c r="BM101" s="285"/>
      <c r="BN101" s="37"/>
      <c r="BO101" s="3"/>
      <c r="BP101" s="3"/>
      <c r="BQ101" s="3"/>
      <c r="BR101" s="3"/>
    </row>
    <row r="102" spans="1:70" ht="9.75" customHeight="1">
      <c r="A102" s="14"/>
      <c r="B102" s="38" t="s">
        <v>243</v>
      </c>
      <c r="C102" s="286"/>
      <c r="D102" s="286"/>
      <c r="E102" s="286"/>
      <c r="F102" s="286"/>
      <c r="G102" s="286"/>
      <c r="H102" s="286"/>
      <c r="I102" s="14"/>
      <c r="J102" s="287" t="s">
        <v>233</v>
      </c>
      <c r="K102" s="287"/>
      <c r="L102" s="287"/>
      <c r="M102" s="14"/>
      <c r="N102" s="14"/>
      <c r="O102" s="18" t="s">
        <v>208</v>
      </c>
      <c r="P102" s="14" t="s">
        <v>234</v>
      </c>
      <c r="Q102" s="261" t="s">
        <v>240</v>
      </c>
      <c r="R102" s="261"/>
      <c r="S102" s="261"/>
      <c r="T102" s="288" t="s">
        <v>233</v>
      </c>
      <c r="U102" s="288"/>
      <c r="V102" s="18"/>
      <c r="W102" s="14" t="s">
        <v>234</v>
      </c>
      <c r="X102" s="289"/>
      <c r="Y102" s="289"/>
      <c r="Z102" s="289"/>
      <c r="AA102" s="288" t="s">
        <v>233</v>
      </c>
      <c r="AB102" s="288"/>
      <c r="AC102" s="18"/>
      <c r="AD102" s="14" t="s">
        <v>234</v>
      </c>
      <c r="AE102" s="289"/>
      <c r="AF102" s="289"/>
      <c r="AG102" s="289"/>
      <c r="AH102" s="288" t="s">
        <v>233</v>
      </c>
      <c r="AI102" s="288"/>
      <c r="AJ102" s="14"/>
      <c r="AK102" s="18"/>
      <c r="AL102" s="14" t="s">
        <v>234</v>
      </c>
      <c r="AM102" s="289"/>
      <c r="AN102" s="289"/>
      <c r="AO102" s="289"/>
      <c r="AP102" s="288" t="s">
        <v>233</v>
      </c>
      <c r="AQ102" s="288"/>
      <c r="AR102" s="14"/>
      <c r="AS102" s="18" t="s">
        <v>207</v>
      </c>
      <c r="AT102" s="14" t="s">
        <v>234</v>
      </c>
      <c r="AU102" s="289" t="s">
        <v>242</v>
      </c>
      <c r="AV102" s="289"/>
      <c r="AW102" s="289"/>
      <c r="AX102" s="288" t="s">
        <v>233</v>
      </c>
      <c r="AY102" s="288"/>
      <c r="AZ102" s="14"/>
      <c r="BA102" s="18" t="s">
        <v>115</v>
      </c>
      <c r="BB102" s="14" t="s">
        <v>234</v>
      </c>
      <c r="BC102" s="289" t="s">
        <v>241</v>
      </c>
      <c r="BD102" s="289"/>
      <c r="BE102" s="289"/>
      <c r="BF102" s="288" t="s">
        <v>233</v>
      </c>
      <c r="BG102" s="288"/>
      <c r="BH102" s="14"/>
      <c r="BI102" s="18"/>
      <c r="BJ102" s="14" t="s">
        <v>234</v>
      </c>
      <c r="BK102" s="289"/>
      <c r="BL102" s="289"/>
      <c r="BM102" s="289"/>
      <c r="BN102" s="37"/>
      <c r="BO102" s="3"/>
      <c r="BP102" s="3"/>
      <c r="BQ102" s="3"/>
      <c r="BR102" s="3"/>
    </row>
    <row r="103" spans="1:70" ht="12" customHeight="1" thickBot="1">
      <c r="A103" s="14"/>
      <c r="B103" s="38" t="s">
        <v>244</v>
      </c>
      <c r="C103" s="286"/>
      <c r="D103" s="286"/>
      <c r="E103" s="286"/>
      <c r="F103" s="286"/>
      <c r="G103" s="286"/>
      <c r="H103" s="286"/>
      <c r="I103" s="14"/>
      <c r="J103" s="287" t="s">
        <v>233</v>
      </c>
      <c r="K103" s="287"/>
      <c r="L103" s="287"/>
      <c r="M103" s="14"/>
      <c r="N103" s="14"/>
      <c r="O103" s="18"/>
      <c r="P103" s="14" t="s">
        <v>234</v>
      </c>
      <c r="Q103" s="261"/>
      <c r="R103" s="261"/>
      <c r="S103" s="261"/>
      <c r="T103" s="288" t="s">
        <v>233</v>
      </c>
      <c r="U103" s="288"/>
      <c r="V103" s="18"/>
      <c r="W103" s="14" t="s">
        <v>234</v>
      </c>
      <c r="X103" s="289"/>
      <c r="Y103" s="289"/>
      <c r="Z103" s="289"/>
      <c r="AA103" s="288" t="s">
        <v>233</v>
      </c>
      <c r="AB103" s="288"/>
      <c r="AC103" s="18"/>
      <c r="AD103" s="14" t="s">
        <v>234</v>
      </c>
      <c r="AE103" s="289"/>
      <c r="AF103" s="289"/>
      <c r="AG103" s="289"/>
      <c r="AH103" s="288" t="s">
        <v>233</v>
      </c>
      <c r="AI103" s="288"/>
      <c r="AJ103" s="14"/>
      <c r="AK103" s="18"/>
      <c r="AL103" s="14" t="s">
        <v>234</v>
      </c>
      <c r="AM103" s="289"/>
      <c r="AN103" s="289"/>
      <c r="AO103" s="289"/>
      <c r="AP103" s="288" t="s">
        <v>233</v>
      </c>
      <c r="AQ103" s="288"/>
      <c r="AR103" s="14"/>
      <c r="AS103" s="18"/>
      <c r="AT103" s="14" t="s">
        <v>234</v>
      </c>
      <c r="AU103" s="289"/>
      <c r="AV103" s="289"/>
      <c r="AW103" s="289"/>
      <c r="AX103" s="288" t="s">
        <v>233</v>
      </c>
      <c r="AY103" s="288"/>
      <c r="AZ103" s="14"/>
      <c r="BA103" s="18"/>
      <c r="BB103" s="14" t="s">
        <v>234</v>
      </c>
      <c r="BC103" s="289"/>
      <c r="BD103" s="289"/>
      <c r="BE103" s="289"/>
      <c r="BF103" s="288" t="s">
        <v>233</v>
      </c>
      <c r="BG103" s="288"/>
      <c r="BH103" s="14"/>
      <c r="BI103" s="18"/>
      <c r="BJ103" s="14" t="s">
        <v>234</v>
      </c>
      <c r="BK103" s="289"/>
      <c r="BL103" s="289"/>
      <c r="BM103" s="289"/>
      <c r="BN103" s="37"/>
      <c r="BO103" s="3"/>
      <c r="BP103" s="3"/>
      <c r="BQ103" s="3"/>
      <c r="BR103" s="3"/>
    </row>
    <row r="104" spans="1:70" ht="3" customHeight="1" hidden="1" thickBot="1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ht="18" customHeight="1" thickBot="1">
      <c r="A105" s="8"/>
      <c r="B105" s="7" t="s">
        <v>245</v>
      </c>
      <c r="C105" s="281"/>
      <c r="D105" s="281"/>
      <c r="E105" s="281"/>
      <c r="F105" s="281"/>
      <c r="G105" s="281"/>
      <c r="H105" s="281"/>
      <c r="I105" s="6"/>
      <c r="J105" s="282" t="s">
        <v>233</v>
      </c>
      <c r="K105" s="282"/>
      <c r="L105" s="282"/>
      <c r="M105" s="6"/>
      <c r="N105" s="6"/>
      <c r="O105" s="6" t="s">
        <v>208</v>
      </c>
      <c r="P105" s="6" t="s">
        <v>234</v>
      </c>
      <c r="Q105" s="283" t="s">
        <v>240</v>
      </c>
      <c r="R105" s="283"/>
      <c r="S105" s="283"/>
      <c r="T105" s="284" t="s">
        <v>233</v>
      </c>
      <c r="U105" s="284"/>
      <c r="V105" s="6"/>
      <c r="W105" s="6" t="s">
        <v>234</v>
      </c>
      <c r="X105" s="285"/>
      <c r="Y105" s="285"/>
      <c r="Z105" s="285"/>
      <c r="AA105" s="284" t="s">
        <v>233</v>
      </c>
      <c r="AB105" s="284"/>
      <c r="AC105" s="6"/>
      <c r="AD105" s="6" t="s">
        <v>234</v>
      </c>
      <c r="AE105" s="285"/>
      <c r="AF105" s="285"/>
      <c r="AG105" s="285"/>
      <c r="AH105" s="284" t="s">
        <v>233</v>
      </c>
      <c r="AI105" s="284"/>
      <c r="AJ105" s="6"/>
      <c r="AK105" s="6"/>
      <c r="AL105" s="6" t="s">
        <v>234</v>
      </c>
      <c r="AM105" s="285"/>
      <c r="AN105" s="285"/>
      <c r="AO105" s="285"/>
      <c r="AP105" s="284" t="s">
        <v>233</v>
      </c>
      <c r="AQ105" s="284"/>
      <c r="AR105" s="6"/>
      <c r="AS105" s="6" t="s">
        <v>115</v>
      </c>
      <c r="AT105" s="6" t="s">
        <v>234</v>
      </c>
      <c r="AU105" s="285" t="s">
        <v>241</v>
      </c>
      <c r="AV105" s="285"/>
      <c r="AW105" s="285"/>
      <c r="AX105" s="284" t="s">
        <v>233</v>
      </c>
      <c r="AY105" s="284"/>
      <c r="AZ105" s="6"/>
      <c r="BA105" s="6"/>
      <c r="BB105" s="6" t="s">
        <v>234</v>
      </c>
      <c r="BC105" s="285"/>
      <c r="BD105" s="285"/>
      <c r="BE105" s="285"/>
      <c r="BF105" s="284" t="s">
        <v>233</v>
      </c>
      <c r="BG105" s="284"/>
      <c r="BH105" s="6"/>
      <c r="BI105" s="6" t="s">
        <v>207</v>
      </c>
      <c r="BJ105" s="6" t="s">
        <v>234</v>
      </c>
      <c r="BK105" s="285" t="s">
        <v>242</v>
      </c>
      <c r="BL105" s="285"/>
      <c r="BM105" s="285"/>
      <c r="BN105" s="37"/>
      <c r="BO105" s="3"/>
      <c r="BP105" s="3"/>
      <c r="BQ105" s="3"/>
      <c r="BR105" s="3"/>
    </row>
    <row r="106" spans="1:70" ht="10.5" customHeight="1">
      <c r="A106" s="14"/>
      <c r="B106" s="38" t="s">
        <v>243</v>
      </c>
      <c r="C106" s="286"/>
      <c r="D106" s="286"/>
      <c r="E106" s="286"/>
      <c r="F106" s="286"/>
      <c r="G106" s="286"/>
      <c r="H106" s="286"/>
      <c r="I106" s="14"/>
      <c r="J106" s="287" t="s">
        <v>233</v>
      </c>
      <c r="K106" s="287"/>
      <c r="L106" s="287"/>
      <c r="M106" s="14"/>
      <c r="N106" s="14"/>
      <c r="O106" s="18" t="s">
        <v>208</v>
      </c>
      <c r="P106" s="14" t="s">
        <v>234</v>
      </c>
      <c r="Q106" s="261" t="s">
        <v>240</v>
      </c>
      <c r="R106" s="261"/>
      <c r="S106" s="261"/>
      <c r="T106" s="288" t="s">
        <v>233</v>
      </c>
      <c r="U106" s="288"/>
      <c r="V106" s="18"/>
      <c r="W106" s="14" t="s">
        <v>234</v>
      </c>
      <c r="X106" s="289"/>
      <c r="Y106" s="289"/>
      <c r="Z106" s="289"/>
      <c r="AA106" s="288" t="s">
        <v>233</v>
      </c>
      <c r="AB106" s="288"/>
      <c r="AC106" s="18"/>
      <c r="AD106" s="14" t="s">
        <v>234</v>
      </c>
      <c r="AE106" s="289"/>
      <c r="AF106" s="289"/>
      <c r="AG106" s="289"/>
      <c r="AH106" s="288" t="s">
        <v>233</v>
      </c>
      <c r="AI106" s="288"/>
      <c r="AJ106" s="14"/>
      <c r="AK106" s="18"/>
      <c r="AL106" s="14" t="s">
        <v>234</v>
      </c>
      <c r="AM106" s="289"/>
      <c r="AN106" s="289"/>
      <c r="AO106" s="289"/>
      <c r="AP106" s="288" t="s">
        <v>233</v>
      </c>
      <c r="AQ106" s="288"/>
      <c r="AR106" s="14"/>
      <c r="AS106" s="18" t="s">
        <v>115</v>
      </c>
      <c r="AT106" s="14" t="s">
        <v>234</v>
      </c>
      <c r="AU106" s="289" t="s">
        <v>241</v>
      </c>
      <c r="AV106" s="289"/>
      <c r="AW106" s="289"/>
      <c r="AX106" s="288" t="s">
        <v>233</v>
      </c>
      <c r="AY106" s="288"/>
      <c r="AZ106" s="14"/>
      <c r="BA106" s="18"/>
      <c r="BB106" s="14" t="s">
        <v>234</v>
      </c>
      <c r="BC106" s="289"/>
      <c r="BD106" s="289"/>
      <c r="BE106" s="289"/>
      <c r="BF106" s="288" t="s">
        <v>233</v>
      </c>
      <c r="BG106" s="288"/>
      <c r="BH106" s="14"/>
      <c r="BI106" s="18" t="s">
        <v>207</v>
      </c>
      <c r="BJ106" s="14" t="s">
        <v>234</v>
      </c>
      <c r="BK106" s="289" t="s">
        <v>242</v>
      </c>
      <c r="BL106" s="289"/>
      <c r="BM106" s="289"/>
      <c r="BN106" s="37"/>
      <c r="BO106" s="3"/>
      <c r="BP106" s="3"/>
      <c r="BQ106" s="3"/>
      <c r="BR106" s="3"/>
    </row>
    <row r="107" spans="1:70" ht="12" customHeight="1" thickBot="1">
      <c r="A107" s="14"/>
      <c r="B107" s="38" t="s">
        <v>244</v>
      </c>
      <c r="C107" s="286"/>
      <c r="D107" s="286"/>
      <c r="E107" s="286"/>
      <c r="F107" s="286"/>
      <c r="G107" s="286"/>
      <c r="H107" s="286"/>
      <c r="I107" s="14"/>
      <c r="J107" s="287" t="s">
        <v>233</v>
      </c>
      <c r="K107" s="287"/>
      <c r="L107" s="287"/>
      <c r="M107" s="14"/>
      <c r="N107" s="14"/>
      <c r="O107" s="18"/>
      <c r="P107" s="14" t="s">
        <v>234</v>
      </c>
      <c r="Q107" s="261"/>
      <c r="R107" s="261"/>
      <c r="S107" s="261"/>
      <c r="T107" s="288" t="s">
        <v>233</v>
      </c>
      <c r="U107" s="288"/>
      <c r="V107" s="18"/>
      <c r="W107" s="14" t="s">
        <v>234</v>
      </c>
      <c r="X107" s="289"/>
      <c r="Y107" s="289"/>
      <c r="Z107" s="289"/>
      <c r="AA107" s="288" t="s">
        <v>233</v>
      </c>
      <c r="AB107" s="288"/>
      <c r="AC107" s="18"/>
      <c r="AD107" s="14" t="s">
        <v>234</v>
      </c>
      <c r="AE107" s="289"/>
      <c r="AF107" s="289"/>
      <c r="AG107" s="289"/>
      <c r="AH107" s="288" t="s">
        <v>233</v>
      </c>
      <c r="AI107" s="288"/>
      <c r="AJ107" s="14"/>
      <c r="AK107" s="18"/>
      <c r="AL107" s="14" t="s">
        <v>234</v>
      </c>
      <c r="AM107" s="289"/>
      <c r="AN107" s="289"/>
      <c r="AO107" s="289"/>
      <c r="AP107" s="288" t="s">
        <v>233</v>
      </c>
      <c r="AQ107" s="288"/>
      <c r="AR107" s="14"/>
      <c r="AS107" s="18"/>
      <c r="AT107" s="14" t="s">
        <v>234</v>
      </c>
      <c r="AU107" s="289"/>
      <c r="AV107" s="289"/>
      <c r="AW107" s="289"/>
      <c r="AX107" s="288" t="s">
        <v>233</v>
      </c>
      <c r="AY107" s="288"/>
      <c r="AZ107" s="14"/>
      <c r="BA107" s="18"/>
      <c r="BB107" s="14" t="s">
        <v>234</v>
      </c>
      <c r="BC107" s="289"/>
      <c r="BD107" s="289"/>
      <c r="BE107" s="289"/>
      <c r="BF107" s="288" t="s">
        <v>233</v>
      </c>
      <c r="BG107" s="288"/>
      <c r="BH107" s="14"/>
      <c r="BI107" s="18"/>
      <c r="BJ107" s="14" t="s">
        <v>234</v>
      </c>
      <c r="BK107" s="289"/>
      <c r="BL107" s="289"/>
      <c r="BM107" s="289"/>
      <c r="BN107" s="37"/>
      <c r="BO107" s="3"/>
      <c r="BP107" s="3"/>
      <c r="BQ107" s="3"/>
      <c r="BR107" s="3"/>
    </row>
    <row r="108" spans="1:70" ht="3" customHeight="1" hidden="1" thickBot="1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ht="13.5" customHeight="1" thickBot="1">
      <c r="A109" s="8" t="s">
        <v>246</v>
      </c>
      <c r="B109" s="39" t="s">
        <v>247</v>
      </c>
      <c r="C109" s="40"/>
      <c r="D109" s="186"/>
      <c r="E109" s="40">
        <v>6</v>
      </c>
      <c r="F109" s="41"/>
      <c r="G109" s="41"/>
      <c r="H109" s="41"/>
      <c r="I109" s="249"/>
      <c r="J109" s="250"/>
      <c r="K109" s="250"/>
      <c r="L109" s="250"/>
      <c r="M109" s="250"/>
      <c r="N109" s="250"/>
      <c r="O109" s="251"/>
      <c r="P109" s="6" t="s">
        <v>234</v>
      </c>
      <c r="Q109" s="283" t="s">
        <v>240</v>
      </c>
      <c r="R109" s="283"/>
      <c r="S109" s="283"/>
      <c r="T109" s="284"/>
      <c r="U109" s="284"/>
      <c r="V109" s="284"/>
      <c r="W109" s="6" t="s">
        <v>234</v>
      </c>
      <c r="X109" s="285"/>
      <c r="Y109" s="285"/>
      <c r="Z109" s="285"/>
      <c r="AA109" s="284"/>
      <c r="AB109" s="284"/>
      <c r="AC109" s="284"/>
      <c r="AD109" s="6" t="s">
        <v>234</v>
      </c>
      <c r="AE109" s="285"/>
      <c r="AF109" s="285"/>
      <c r="AG109" s="285"/>
      <c r="AH109" s="284"/>
      <c r="AI109" s="284"/>
      <c r="AJ109" s="284"/>
      <c r="AK109" s="284"/>
      <c r="AL109" s="6" t="s">
        <v>234</v>
      </c>
      <c r="AM109" s="285"/>
      <c r="AN109" s="285"/>
      <c r="AO109" s="285"/>
      <c r="AP109" s="284"/>
      <c r="AQ109" s="284"/>
      <c r="AR109" s="284"/>
      <c r="AS109" s="284"/>
      <c r="AT109" s="6" t="s">
        <v>234</v>
      </c>
      <c r="AU109" s="285"/>
      <c r="AV109" s="285"/>
      <c r="AW109" s="285"/>
      <c r="AX109" s="284"/>
      <c r="AY109" s="284"/>
      <c r="AZ109" s="284"/>
      <c r="BA109" s="284"/>
      <c r="BB109" s="6" t="s">
        <v>234</v>
      </c>
      <c r="BC109" s="285"/>
      <c r="BD109" s="285"/>
      <c r="BE109" s="285"/>
      <c r="BF109" s="284"/>
      <c r="BG109" s="284"/>
      <c r="BH109" s="284"/>
      <c r="BI109" s="284"/>
      <c r="BJ109" s="6" t="s">
        <v>234</v>
      </c>
      <c r="BK109" s="285" t="s">
        <v>240</v>
      </c>
      <c r="BL109" s="285"/>
      <c r="BM109" s="285"/>
      <c r="BN109" s="37"/>
      <c r="BO109" s="3"/>
      <c r="BP109" s="3"/>
      <c r="BQ109" s="3"/>
      <c r="BR109" s="3"/>
    </row>
    <row r="110" spans="1:70" ht="3.75" customHeight="1" thickBot="1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1:70" ht="18" customHeight="1" thickBot="1">
      <c r="A111" s="8"/>
      <c r="B111" s="7" t="s">
        <v>248</v>
      </c>
      <c r="C111" s="290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2"/>
      <c r="P111" s="6" t="s">
        <v>234</v>
      </c>
      <c r="Q111" s="283" t="s">
        <v>249</v>
      </c>
      <c r="R111" s="283"/>
      <c r="S111" s="283"/>
      <c r="T111" s="284"/>
      <c r="U111" s="284"/>
      <c r="V111" s="284"/>
      <c r="W111" s="6" t="s">
        <v>234</v>
      </c>
      <c r="X111" s="285"/>
      <c r="Y111" s="285"/>
      <c r="Z111" s="285"/>
      <c r="AA111" s="284"/>
      <c r="AB111" s="284"/>
      <c r="AC111" s="284"/>
      <c r="AD111" s="6" t="s">
        <v>234</v>
      </c>
      <c r="AE111" s="285"/>
      <c r="AF111" s="285"/>
      <c r="AG111" s="285"/>
      <c r="AH111" s="284"/>
      <c r="AI111" s="284"/>
      <c r="AJ111" s="284"/>
      <c r="AK111" s="284"/>
      <c r="AL111" s="6" t="s">
        <v>234</v>
      </c>
      <c r="AM111" s="285"/>
      <c r="AN111" s="285"/>
      <c r="AO111" s="285"/>
      <c r="AP111" s="284"/>
      <c r="AQ111" s="284"/>
      <c r="AR111" s="284"/>
      <c r="AS111" s="284"/>
      <c r="AT111" s="6" t="s">
        <v>234</v>
      </c>
      <c r="AU111" s="285"/>
      <c r="AV111" s="285"/>
      <c r="AW111" s="285"/>
      <c r="AX111" s="284"/>
      <c r="AY111" s="284"/>
      <c r="AZ111" s="284"/>
      <c r="BA111" s="284"/>
      <c r="BB111" s="6" t="s">
        <v>234</v>
      </c>
      <c r="BC111" s="285"/>
      <c r="BD111" s="285"/>
      <c r="BE111" s="285"/>
      <c r="BF111" s="284"/>
      <c r="BG111" s="284"/>
      <c r="BH111" s="284"/>
      <c r="BI111" s="284"/>
      <c r="BJ111" s="6" t="s">
        <v>234</v>
      </c>
      <c r="BK111" s="285" t="s">
        <v>249</v>
      </c>
      <c r="BL111" s="285"/>
      <c r="BM111" s="285"/>
      <c r="BN111" s="37"/>
      <c r="BO111" s="3"/>
      <c r="BP111" s="3"/>
      <c r="BQ111" s="3"/>
      <c r="BR111" s="3"/>
    </row>
    <row r="112" spans="1:70" ht="19.5" customHeight="1">
      <c r="A112" s="14"/>
      <c r="B112" s="25" t="s">
        <v>250</v>
      </c>
      <c r="C112" s="258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60"/>
      <c r="P112" s="14" t="s">
        <v>234</v>
      </c>
      <c r="Q112" s="261" t="s">
        <v>240</v>
      </c>
      <c r="R112" s="261"/>
      <c r="S112" s="261"/>
      <c r="T112" s="288"/>
      <c r="U112" s="288"/>
      <c r="V112" s="288"/>
      <c r="W112" s="14" t="s">
        <v>234</v>
      </c>
      <c r="X112" s="84"/>
      <c r="Y112" s="293"/>
      <c r="Z112" s="293"/>
      <c r="AA112" s="288"/>
      <c r="AB112" s="288"/>
      <c r="AC112" s="288"/>
      <c r="AD112" s="14" t="s">
        <v>234</v>
      </c>
      <c r="AE112" s="84"/>
      <c r="AF112" s="293"/>
      <c r="AG112" s="293"/>
      <c r="AH112" s="288"/>
      <c r="AI112" s="288"/>
      <c r="AJ112" s="288"/>
      <c r="AK112" s="288"/>
      <c r="AL112" s="14" t="s">
        <v>234</v>
      </c>
      <c r="AM112" s="84"/>
      <c r="AN112" s="293"/>
      <c r="AO112" s="293"/>
      <c r="AP112" s="288"/>
      <c r="AQ112" s="288"/>
      <c r="AR112" s="288"/>
      <c r="AS112" s="288"/>
      <c r="AT112" s="14" t="s">
        <v>234</v>
      </c>
      <c r="AU112" s="84"/>
      <c r="AV112" s="293"/>
      <c r="AW112" s="293"/>
      <c r="AX112" s="288"/>
      <c r="AY112" s="288"/>
      <c r="AZ112" s="288"/>
      <c r="BA112" s="288"/>
      <c r="BB112" s="14" t="s">
        <v>234</v>
      </c>
      <c r="BC112" s="84"/>
      <c r="BD112" s="293"/>
      <c r="BE112" s="293"/>
      <c r="BF112" s="288"/>
      <c r="BG112" s="288"/>
      <c r="BH112" s="288"/>
      <c r="BI112" s="288"/>
      <c r="BJ112" s="14" t="s">
        <v>234</v>
      </c>
      <c r="BK112" s="84" t="s">
        <v>3</v>
      </c>
      <c r="BL112" s="293"/>
      <c r="BM112" s="293"/>
      <c r="BN112" s="37"/>
      <c r="BO112" s="3"/>
      <c r="BP112" s="3"/>
      <c r="BQ112" s="3"/>
      <c r="BR112" s="3"/>
    </row>
    <row r="113" spans="1:70" ht="19.5" customHeight="1" thickBot="1">
      <c r="A113" s="14"/>
      <c r="B113" s="25" t="s">
        <v>251</v>
      </c>
      <c r="C113" s="255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7"/>
      <c r="P113" s="14" t="s">
        <v>234</v>
      </c>
      <c r="Q113" s="261" t="s">
        <v>252</v>
      </c>
      <c r="R113" s="261"/>
      <c r="S113" s="261"/>
      <c r="T113" s="288"/>
      <c r="U113" s="288"/>
      <c r="V113" s="288"/>
      <c r="W113" s="14" t="s">
        <v>234</v>
      </c>
      <c r="X113" s="84"/>
      <c r="Y113" s="293"/>
      <c r="Z113" s="293"/>
      <c r="AA113" s="288"/>
      <c r="AB113" s="288"/>
      <c r="AC113" s="288"/>
      <c r="AD113" s="14" t="s">
        <v>234</v>
      </c>
      <c r="AE113" s="84"/>
      <c r="AF113" s="293"/>
      <c r="AG113" s="293"/>
      <c r="AH113" s="288"/>
      <c r="AI113" s="288"/>
      <c r="AJ113" s="288"/>
      <c r="AK113" s="288"/>
      <c r="AL113" s="14" t="s">
        <v>234</v>
      </c>
      <c r="AM113" s="84"/>
      <c r="AN113" s="293"/>
      <c r="AO113" s="293"/>
      <c r="AP113" s="288"/>
      <c r="AQ113" s="288"/>
      <c r="AR113" s="288"/>
      <c r="AS113" s="288"/>
      <c r="AT113" s="14" t="s">
        <v>234</v>
      </c>
      <c r="AU113" s="84"/>
      <c r="AV113" s="293"/>
      <c r="AW113" s="293"/>
      <c r="AX113" s="288"/>
      <c r="AY113" s="288"/>
      <c r="AZ113" s="288"/>
      <c r="BA113" s="288"/>
      <c r="BB113" s="14" t="s">
        <v>234</v>
      </c>
      <c r="BC113" s="84"/>
      <c r="BD113" s="293"/>
      <c r="BE113" s="293"/>
      <c r="BF113" s="288"/>
      <c r="BG113" s="288"/>
      <c r="BH113" s="288"/>
      <c r="BI113" s="288"/>
      <c r="BJ113" s="14" t="s">
        <v>234</v>
      </c>
      <c r="BK113" s="84" t="s">
        <v>1</v>
      </c>
      <c r="BL113" s="293"/>
      <c r="BM113" s="293"/>
      <c r="BN113" s="37"/>
      <c r="BO113" s="3"/>
      <c r="BP113" s="3"/>
      <c r="BQ113" s="3"/>
      <c r="BR113" s="3"/>
    </row>
    <row r="114" spans="1:70" ht="23.25" customHeight="1" hidden="1">
      <c r="A114" s="14"/>
      <c r="B114" s="25" t="s">
        <v>253</v>
      </c>
      <c r="C114" s="255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7"/>
      <c r="P114" s="14" t="s">
        <v>234</v>
      </c>
      <c r="Q114" s="261"/>
      <c r="R114" s="261"/>
      <c r="S114" s="261"/>
      <c r="T114" s="288"/>
      <c r="U114" s="288"/>
      <c r="V114" s="288"/>
      <c r="W114" s="14" t="s">
        <v>234</v>
      </c>
      <c r="X114" s="16"/>
      <c r="Y114" s="294"/>
      <c r="Z114" s="294"/>
      <c r="AA114" s="288"/>
      <c r="AB114" s="288"/>
      <c r="AC114" s="288"/>
      <c r="AD114" s="14" t="s">
        <v>234</v>
      </c>
      <c r="AE114" s="16"/>
      <c r="AF114" s="294"/>
      <c r="AG114" s="294"/>
      <c r="AH114" s="288"/>
      <c r="AI114" s="288"/>
      <c r="AJ114" s="288"/>
      <c r="AK114" s="288"/>
      <c r="AL114" s="14" t="s">
        <v>234</v>
      </c>
      <c r="AM114" s="16"/>
      <c r="AN114" s="294"/>
      <c r="AO114" s="294"/>
      <c r="AP114" s="288"/>
      <c r="AQ114" s="288"/>
      <c r="AR114" s="288"/>
      <c r="AS114" s="288"/>
      <c r="AT114" s="14" t="s">
        <v>234</v>
      </c>
      <c r="AU114" s="16"/>
      <c r="AV114" s="294"/>
      <c r="AW114" s="294"/>
      <c r="AX114" s="288"/>
      <c r="AY114" s="288"/>
      <c r="AZ114" s="288"/>
      <c r="BA114" s="288"/>
      <c r="BB114" s="14" t="s">
        <v>234</v>
      </c>
      <c r="BC114" s="16"/>
      <c r="BD114" s="294"/>
      <c r="BE114" s="294"/>
      <c r="BF114" s="288"/>
      <c r="BG114" s="288"/>
      <c r="BH114" s="288"/>
      <c r="BI114" s="288"/>
      <c r="BJ114" s="14" t="s">
        <v>234</v>
      </c>
      <c r="BK114" s="16"/>
      <c r="BL114" s="294"/>
      <c r="BM114" s="294"/>
      <c r="BN114" s="37"/>
      <c r="BO114" s="3"/>
      <c r="BP114" s="3"/>
      <c r="BQ114" s="3"/>
      <c r="BR114" s="3"/>
    </row>
    <row r="115" spans="1:70" ht="18" customHeight="1" hidden="1">
      <c r="A115" s="14"/>
      <c r="B115" s="25" t="s">
        <v>254</v>
      </c>
      <c r="C115" s="255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7"/>
      <c r="P115" s="14" t="s">
        <v>234</v>
      </c>
      <c r="Q115" s="261"/>
      <c r="R115" s="261"/>
      <c r="S115" s="261"/>
      <c r="T115" s="288"/>
      <c r="U115" s="288"/>
      <c r="V115" s="288"/>
      <c r="W115" s="14" t="s">
        <v>234</v>
      </c>
      <c r="X115" s="16"/>
      <c r="Y115" s="294"/>
      <c r="Z115" s="294"/>
      <c r="AA115" s="288"/>
      <c r="AB115" s="288"/>
      <c r="AC115" s="288"/>
      <c r="AD115" s="14" t="s">
        <v>234</v>
      </c>
      <c r="AE115" s="16"/>
      <c r="AF115" s="294"/>
      <c r="AG115" s="294"/>
      <c r="AH115" s="288"/>
      <c r="AI115" s="288"/>
      <c r="AJ115" s="288"/>
      <c r="AK115" s="288"/>
      <c r="AL115" s="14" t="s">
        <v>234</v>
      </c>
      <c r="AM115" s="16"/>
      <c r="AN115" s="294"/>
      <c r="AO115" s="294"/>
      <c r="AP115" s="288"/>
      <c r="AQ115" s="288"/>
      <c r="AR115" s="288"/>
      <c r="AS115" s="288"/>
      <c r="AT115" s="14" t="s">
        <v>234</v>
      </c>
      <c r="AU115" s="16"/>
      <c r="AV115" s="294"/>
      <c r="AW115" s="294"/>
      <c r="AX115" s="288"/>
      <c r="AY115" s="288"/>
      <c r="AZ115" s="288"/>
      <c r="BA115" s="288"/>
      <c r="BB115" s="14" t="s">
        <v>234</v>
      </c>
      <c r="BC115" s="16"/>
      <c r="BD115" s="294"/>
      <c r="BE115" s="294"/>
      <c r="BF115" s="288"/>
      <c r="BG115" s="288"/>
      <c r="BH115" s="288"/>
      <c r="BI115" s="288"/>
      <c r="BJ115" s="14" t="s">
        <v>234</v>
      </c>
      <c r="BK115" s="16"/>
      <c r="BL115" s="294"/>
      <c r="BM115" s="294"/>
      <c r="BN115" s="37"/>
      <c r="BO115" s="3"/>
      <c r="BP115" s="3"/>
      <c r="BQ115" s="3"/>
      <c r="BR115" s="3"/>
    </row>
    <row r="116" spans="1:70" ht="3" customHeight="1" hidden="1" thickBot="1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ht="13.5" customHeight="1">
      <c r="A117" s="42"/>
      <c r="B117" s="295" t="s">
        <v>255</v>
      </c>
      <c r="C117" s="295"/>
      <c r="D117" s="295"/>
      <c r="E117" s="295"/>
      <c r="F117" s="295"/>
      <c r="G117" s="295"/>
      <c r="H117" s="295"/>
      <c r="I117" s="43"/>
      <c r="J117" s="296" t="s">
        <v>206</v>
      </c>
      <c r="K117" s="297"/>
      <c r="L117" s="297"/>
      <c r="M117" s="297"/>
      <c r="N117" s="297"/>
      <c r="O117" s="297"/>
      <c r="P117" s="297"/>
      <c r="Q117" s="297"/>
      <c r="R117" s="297"/>
      <c r="S117" s="298"/>
      <c r="T117" s="299" t="s">
        <v>186</v>
      </c>
      <c r="U117" s="299"/>
      <c r="V117" s="299"/>
      <c r="W117" s="299"/>
      <c r="X117" s="299"/>
      <c r="Y117" s="299"/>
      <c r="Z117" s="299"/>
      <c r="AA117" s="299" t="s">
        <v>186</v>
      </c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37"/>
      <c r="BO117" s="3"/>
      <c r="BP117" s="3"/>
      <c r="BQ117" s="3"/>
      <c r="BR117" s="3"/>
    </row>
    <row r="118" spans="1:70" ht="13.5" customHeight="1" hidden="1" thickBot="1">
      <c r="A118" s="44"/>
      <c r="B118" s="300" t="s">
        <v>426</v>
      </c>
      <c r="C118" s="300"/>
      <c r="D118" s="300"/>
      <c r="E118" s="300"/>
      <c r="F118" s="300"/>
      <c r="G118" s="300"/>
      <c r="H118" s="300"/>
      <c r="I118" s="5"/>
      <c r="J118" s="301"/>
      <c r="K118" s="302"/>
      <c r="L118" s="302"/>
      <c r="M118" s="302"/>
      <c r="N118" s="302"/>
      <c r="O118" s="302"/>
      <c r="P118" s="302"/>
      <c r="Q118" s="302"/>
      <c r="R118" s="302"/>
      <c r="S118" s="303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7"/>
      <c r="BO118" s="3"/>
      <c r="BP118" s="3"/>
      <c r="BQ118" s="3"/>
      <c r="BR118" s="3"/>
    </row>
    <row r="119" spans="1:70" ht="3.75" customHeight="1" thickBot="1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1:70" ht="13.5" customHeight="1">
      <c r="A120" s="42"/>
      <c r="B120" s="295" t="s">
        <v>257</v>
      </c>
      <c r="C120" s="295"/>
      <c r="D120" s="295"/>
      <c r="E120" s="295"/>
      <c r="F120" s="295"/>
      <c r="G120" s="295"/>
      <c r="H120" s="295"/>
      <c r="I120" s="43"/>
      <c r="J120" s="296" t="s">
        <v>258</v>
      </c>
      <c r="K120" s="297"/>
      <c r="L120" s="297"/>
      <c r="M120" s="297"/>
      <c r="N120" s="297"/>
      <c r="O120" s="297"/>
      <c r="P120" s="297"/>
      <c r="Q120" s="297"/>
      <c r="R120" s="297"/>
      <c r="S120" s="298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 t="s">
        <v>186</v>
      </c>
      <c r="AI120" s="299"/>
      <c r="AJ120" s="299"/>
      <c r="AK120" s="299"/>
      <c r="AL120" s="299"/>
      <c r="AM120" s="299"/>
      <c r="AN120" s="299"/>
      <c r="AO120" s="299"/>
      <c r="AP120" s="299" t="s">
        <v>186</v>
      </c>
      <c r="AQ120" s="299"/>
      <c r="AR120" s="299"/>
      <c r="AS120" s="299"/>
      <c r="AT120" s="299"/>
      <c r="AU120" s="299"/>
      <c r="AV120" s="299"/>
      <c r="AW120" s="299"/>
      <c r="AX120" s="299" t="s">
        <v>205</v>
      </c>
      <c r="AY120" s="299"/>
      <c r="AZ120" s="299"/>
      <c r="BA120" s="299"/>
      <c r="BB120" s="299"/>
      <c r="BC120" s="299"/>
      <c r="BD120" s="299"/>
      <c r="BE120" s="299"/>
      <c r="BF120" s="299" t="s">
        <v>205</v>
      </c>
      <c r="BG120" s="299"/>
      <c r="BH120" s="299"/>
      <c r="BI120" s="299"/>
      <c r="BJ120" s="299"/>
      <c r="BK120" s="299"/>
      <c r="BL120" s="299"/>
      <c r="BM120" s="299"/>
      <c r="BN120" s="37"/>
      <c r="BO120" s="3"/>
      <c r="BP120" s="3"/>
      <c r="BQ120" s="3"/>
      <c r="BR120" s="3"/>
    </row>
    <row r="121" spans="1:70" ht="13.5" customHeight="1" hidden="1" thickBot="1">
      <c r="A121" s="44"/>
      <c r="B121" s="300" t="s">
        <v>256</v>
      </c>
      <c r="C121" s="300"/>
      <c r="D121" s="300"/>
      <c r="E121" s="300"/>
      <c r="F121" s="300"/>
      <c r="G121" s="300"/>
      <c r="H121" s="300"/>
      <c r="I121" s="5"/>
      <c r="J121" s="301"/>
      <c r="K121" s="302"/>
      <c r="L121" s="302"/>
      <c r="M121" s="302"/>
      <c r="N121" s="302"/>
      <c r="O121" s="302"/>
      <c r="P121" s="302"/>
      <c r="Q121" s="302"/>
      <c r="R121" s="302"/>
      <c r="S121" s="303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7"/>
      <c r="BO121" s="3"/>
      <c r="BP121" s="3"/>
      <c r="BQ121" s="3"/>
      <c r="BR121" s="3"/>
    </row>
    <row r="122" spans="1:70" ht="3.75" customHeight="1" thickBot="1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1:70" ht="13.5" customHeight="1" thickBot="1">
      <c r="A123" s="6"/>
      <c r="B123" s="7" t="s">
        <v>259</v>
      </c>
      <c r="C123" s="8">
        <v>22</v>
      </c>
      <c r="D123" s="6">
        <v>7</v>
      </c>
      <c r="E123" s="6">
        <v>29</v>
      </c>
      <c r="F123" s="6"/>
      <c r="G123" s="6"/>
      <c r="H123" s="9">
        <v>14</v>
      </c>
      <c r="I123" s="6"/>
      <c r="J123" s="6">
        <v>5400</v>
      </c>
      <c r="K123" s="6"/>
      <c r="L123" s="6">
        <v>1800</v>
      </c>
      <c r="M123" s="6"/>
      <c r="N123" s="6"/>
      <c r="O123" s="6">
        <v>3600</v>
      </c>
      <c r="P123" s="6">
        <v>1886</v>
      </c>
      <c r="Q123" s="6">
        <v>1694</v>
      </c>
      <c r="R123" s="6"/>
      <c r="S123" s="9">
        <v>20</v>
      </c>
      <c r="T123" s="8">
        <v>918</v>
      </c>
      <c r="U123" s="6">
        <v>306</v>
      </c>
      <c r="V123" s="6">
        <v>612</v>
      </c>
      <c r="W123" s="6">
        <v>468</v>
      </c>
      <c r="X123" s="6">
        <v>144</v>
      </c>
      <c r="Y123" s="6"/>
      <c r="Z123" s="9"/>
      <c r="AA123" s="8">
        <v>1188</v>
      </c>
      <c r="AB123" s="6">
        <v>396</v>
      </c>
      <c r="AC123" s="6">
        <v>792</v>
      </c>
      <c r="AD123" s="6">
        <v>575</v>
      </c>
      <c r="AE123" s="6">
        <v>217</v>
      </c>
      <c r="AF123" s="6"/>
      <c r="AG123" s="9"/>
      <c r="AH123" s="8">
        <v>864</v>
      </c>
      <c r="AI123" s="6">
        <v>288</v>
      </c>
      <c r="AJ123" s="6"/>
      <c r="AK123" s="6">
        <v>576</v>
      </c>
      <c r="AL123" s="6">
        <v>207</v>
      </c>
      <c r="AM123" s="6">
        <v>369</v>
      </c>
      <c r="AN123" s="6"/>
      <c r="AO123" s="9"/>
      <c r="AP123" s="8">
        <v>1026</v>
      </c>
      <c r="AQ123" s="6">
        <v>342</v>
      </c>
      <c r="AR123" s="6"/>
      <c r="AS123" s="6">
        <v>684</v>
      </c>
      <c r="AT123" s="6">
        <v>291</v>
      </c>
      <c r="AU123" s="6">
        <v>393</v>
      </c>
      <c r="AV123" s="6"/>
      <c r="AW123" s="9"/>
      <c r="AX123" s="8">
        <v>810</v>
      </c>
      <c r="AY123" s="6">
        <v>270</v>
      </c>
      <c r="AZ123" s="6"/>
      <c r="BA123" s="6">
        <v>540</v>
      </c>
      <c r="BB123" s="6">
        <v>214</v>
      </c>
      <c r="BC123" s="6">
        <v>306</v>
      </c>
      <c r="BD123" s="6"/>
      <c r="BE123" s="9">
        <v>20</v>
      </c>
      <c r="BF123" s="8">
        <v>594</v>
      </c>
      <c r="BG123" s="6">
        <v>198</v>
      </c>
      <c r="BH123" s="6"/>
      <c r="BI123" s="6">
        <v>396</v>
      </c>
      <c r="BJ123" s="6">
        <v>131</v>
      </c>
      <c r="BK123" s="6">
        <v>265</v>
      </c>
      <c r="BL123" s="6"/>
      <c r="BM123" s="9"/>
      <c r="BN123" s="10"/>
      <c r="BO123" s="8">
        <v>4374</v>
      </c>
      <c r="BP123" s="9">
        <v>1026</v>
      </c>
      <c r="BQ123" s="8">
        <v>2916</v>
      </c>
      <c r="BR123" s="9">
        <v>684</v>
      </c>
    </row>
    <row r="124" spans="1:70" ht="3.75" customHeight="1" thickBot="1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33" customHeight="1" thickBot="1">
      <c r="A125" s="6"/>
      <c r="B125" s="7" t="s">
        <v>261</v>
      </c>
      <c r="C125" s="8">
        <v>22</v>
      </c>
      <c r="D125" s="6">
        <v>7</v>
      </c>
      <c r="E125" s="6">
        <v>29</v>
      </c>
      <c r="F125" s="6"/>
      <c r="G125" s="6"/>
      <c r="H125" s="9">
        <v>14</v>
      </c>
      <c r="I125" s="6"/>
      <c r="J125" s="6">
        <v>5400</v>
      </c>
      <c r="K125" s="6"/>
      <c r="L125" s="6">
        <v>1800</v>
      </c>
      <c r="M125" s="6"/>
      <c r="N125" s="6"/>
      <c r="O125" s="6">
        <v>3600</v>
      </c>
      <c r="P125" s="6">
        <v>1886</v>
      </c>
      <c r="Q125" s="6">
        <v>1694</v>
      </c>
      <c r="R125" s="6"/>
      <c r="S125" s="9">
        <v>20</v>
      </c>
      <c r="T125" s="8">
        <v>918</v>
      </c>
      <c r="U125" s="6">
        <v>306</v>
      </c>
      <c r="V125" s="6">
        <v>612</v>
      </c>
      <c r="W125" s="6">
        <v>468</v>
      </c>
      <c r="X125" s="6">
        <v>144</v>
      </c>
      <c r="Y125" s="6"/>
      <c r="Z125" s="9"/>
      <c r="AA125" s="8">
        <v>1188</v>
      </c>
      <c r="AB125" s="6">
        <v>396</v>
      </c>
      <c r="AC125" s="6">
        <v>792</v>
      </c>
      <c r="AD125" s="6">
        <v>575</v>
      </c>
      <c r="AE125" s="6">
        <v>217</v>
      </c>
      <c r="AF125" s="6"/>
      <c r="AG125" s="9"/>
      <c r="AH125" s="8">
        <v>864</v>
      </c>
      <c r="AI125" s="6">
        <v>288</v>
      </c>
      <c r="AJ125" s="6"/>
      <c r="AK125" s="6">
        <v>576</v>
      </c>
      <c r="AL125" s="6">
        <v>207</v>
      </c>
      <c r="AM125" s="6">
        <v>369</v>
      </c>
      <c r="AN125" s="6"/>
      <c r="AO125" s="9"/>
      <c r="AP125" s="8">
        <v>1026</v>
      </c>
      <c r="AQ125" s="6">
        <v>342</v>
      </c>
      <c r="AR125" s="6"/>
      <c r="AS125" s="6">
        <v>684</v>
      </c>
      <c r="AT125" s="6">
        <v>291</v>
      </c>
      <c r="AU125" s="6">
        <v>393</v>
      </c>
      <c r="AV125" s="6"/>
      <c r="AW125" s="9"/>
      <c r="AX125" s="8">
        <v>810</v>
      </c>
      <c r="AY125" s="6">
        <v>270</v>
      </c>
      <c r="AZ125" s="6"/>
      <c r="BA125" s="6">
        <v>540</v>
      </c>
      <c r="BB125" s="6">
        <v>214</v>
      </c>
      <c r="BC125" s="6">
        <v>306</v>
      </c>
      <c r="BD125" s="6"/>
      <c r="BE125" s="9">
        <v>20</v>
      </c>
      <c r="BF125" s="8">
        <v>594</v>
      </c>
      <c r="BG125" s="6">
        <v>198</v>
      </c>
      <c r="BH125" s="6"/>
      <c r="BI125" s="6">
        <v>396</v>
      </c>
      <c r="BJ125" s="6">
        <v>131</v>
      </c>
      <c r="BK125" s="6">
        <v>265</v>
      </c>
      <c r="BL125" s="6"/>
      <c r="BM125" s="9"/>
      <c r="BN125" s="10"/>
      <c r="BO125" s="8">
        <v>4374</v>
      </c>
      <c r="BP125" s="9">
        <v>1026</v>
      </c>
      <c r="BQ125" s="8">
        <v>2916</v>
      </c>
      <c r="BR125" s="9">
        <v>684</v>
      </c>
    </row>
    <row r="126" spans="1:70" ht="3.75" customHeight="1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70" ht="13.5" customHeight="1">
      <c r="A127" s="305"/>
      <c r="B127" s="252" t="s">
        <v>262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4"/>
      <c r="T127" s="306"/>
      <c r="U127" s="306"/>
      <c r="V127" s="306"/>
      <c r="W127" s="306"/>
      <c r="X127" s="306"/>
      <c r="Y127" s="306"/>
      <c r="Z127" s="306"/>
      <c r="AA127" s="306">
        <v>6</v>
      </c>
      <c r="AB127" s="306"/>
      <c r="AC127" s="306"/>
      <c r="AD127" s="306"/>
      <c r="AE127" s="306"/>
      <c r="AF127" s="306"/>
      <c r="AG127" s="306"/>
      <c r="AH127" s="306" t="s">
        <v>0</v>
      </c>
      <c r="AI127" s="306"/>
      <c r="AJ127" s="306"/>
      <c r="AK127" s="306"/>
      <c r="AL127" s="306"/>
      <c r="AM127" s="306"/>
      <c r="AN127" s="306"/>
      <c r="AO127" s="306"/>
      <c r="AP127" s="306" t="s">
        <v>3</v>
      </c>
      <c r="AQ127" s="306"/>
      <c r="AR127" s="306"/>
      <c r="AS127" s="306"/>
      <c r="AT127" s="306"/>
      <c r="AU127" s="306"/>
      <c r="AV127" s="306"/>
      <c r="AW127" s="306"/>
      <c r="AX127" s="306" t="s">
        <v>3</v>
      </c>
      <c r="AY127" s="306"/>
      <c r="AZ127" s="306"/>
      <c r="BA127" s="306"/>
      <c r="BB127" s="306"/>
      <c r="BC127" s="306"/>
      <c r="BD127" s="306"/>
      <c r="BE127" s="306"/>
      <c r="BF127" s="306" t="s">
        <v>3</v>
      </c>
      <c r="BG127" s="306"/>
      <c r="BH127" s="306"/>
      <c r="BI127" s="306"/>
      <c r="BJ127" s="306"/>
      <c r="BK127" s="306"/>
      <c r="BL127" s="306"/>
      <c r="BM127" s="306"/>
      <c r="BN127" s="305"/>
      <c r="BO127" s="305"/>
      <c r="BP127" s="305"/>
      <c r="BQ127" s="305"/>
      <c r="BR127" s="305"/>
    </row>
    <row r="128" spans="1:70" ht="13.5" customHeight="1">
      <c r="A128" s="305"/>
      <c r="B128" s="252" t="s">
        <v>263</v>
      </c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4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 t="s">
        <v>0</v>
      </c>
      <c r="AI128" s="306"/>
      <c r="AJ128" s="306"/>
      <c r="AK128" s="306"/>
      <c r="AL128" s="306"/>
      <c r="AM128" s="306"/>
      <c r="AN128" s="306"/>
      <c r="AO128" s="306"/>
      <c r="AP128" s="306" t="s">
        <v>0</v>
      </c>
      <c r="AQ128" s="306"/>
      <c r="AR128" s="306"/>
      <c r="AS128" s="306"/>
      <c r="AT128" s="306"/>
      <c r="AU128" s="306"/>
      <c r="AV128" s="306"/>
      <c r="AW128" s="306"/>
      <c r="AX128" s="306" t="s">
        <v>0</v>
      </c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  <c r="BL128" s="306"/>
      <c r="BM128" s="306"/>
      <c r="BN128" s="305"/>
      <c r="BO128" s="237"/>
      <c r="BP128" s="237"/>
      <c r="BQ128" s="237"/>
      <c r="BR128" s="305"/>
    </row>
    <row r="129" spans="1:70" ht="13.5" customHeight="1">
      <c r="A129" s="305"/>
      <c r="B129" s="252" t="s">
        <v>264</v>
      </c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4"/>
      <c r="T129" s="306" t="s">
        <v>4</v>
      </c>
      <c r="U129" s="306"/>
      <c r="V129" s="306"/>
      <c r="W129" s="306"/>
      <c r="X129" s="306"/>
      <c r="Y129" s="306"/>
      <c r="Z129" s="306"/>
      <c r="AA129" s="306">
        <v>5</v>
      </c>
      <c r="AB129" s="306"/>
      <c r="AC129" s="306"/>
      <c r="AD129" s="306"/>
      <c r="AE129" s="306"/>
      <c r="AF129" s="306"/>
      <c r="AG129" s="306"/>
      <c r="AH129" s="306" t="s">
        <v>4</v>
      </c>
      <c r="AI129" s="306"/>
      <c r="AJ129" s="306"/>
      <c r="AK129" s="306"/>
      <c r="AL129" s="306"/>
      <c r="AM129" s="306"/>
      <c r="AN129" s="306"/>
      <c r="AO129" s="306"/>
      <c r="AP129" s="306" t="s">
        <v>2</v>
      </c>
      <c r="AQ129" s="306"/>
      <c r="AR129" s="306"/>
      <c r="AS129" s="306"/>
      <c r="AT129" s="306"/>
      <c r="AU129" s="306"/>
      <c r="AV129" s="306"/>
      <c r="AW129" s="306"/>
      <c r="AX129" s="306" t="s">
        <v>2</v>
      </c>
      <c r="AY129" s="306"/>
      <c r="AZ129" s="306"/>
      <c r="BA129" s="306"/>
      <c r="BB129" s="306"/>
      <c r="BC129" s="306"/>
      <c r="BD129" s="306"/>
      <c r="BE129" s="306"/>
      <c r="BF129" s="306" t="s">
        <v>4</v>
      </c>
      <c r="BG129" s="306"/>
      <c r="BH129" s="306"/>
      <c r="BI129" s="306"/>
      <c r="BJ129" s="306"/>
      <c r="BK129" s="306"/>
      <c r="BL129" s="306"/>
      <c r="BM129" s="306"/>
      <c r="BN129" s="305"/>
      <c r="BO129" s="237"/>
      <c r="BP129" s="237"/>
      <c r="BQ129" s="237"/>
      <c r="BR129" s="305"/>
    </row>
    <row r="130" spans="1:70" ht="13.5" customHeight="1">
      <c r="A130" s="305"/>
      <c r="B130" s="252" t="s">
        <v>265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4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5"/>
      <c r="BO130" s="237"/>
      <c r="BP130" s="237"/>
      <c r="BQ130" s="237"/>
      <c r="BR130" s="305"/>
    </row>
    <row r="131" spans="1:70" ht="13.5" customHeight="1">
      <c r="A131" s="305"/>
      <c r="B131" s="252" t="s">
        <v>266</v>
      </c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4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5"/>
      <c r="BO131" s="305"/>
      <c r="BP131" s="305"/>
      <c r="BQ131" s="305"/>
      <c r="BR131" s="305"/>
    </row>
  </sheetData>
  <sheetProtection/>
  <mergeCells count="409">
    <mergeCell ref="T131:Z131"/>
    <mergeCell ref="AA131:AG131"/>
    <mergeCell ref="AH131:AO131"/>
    <mergeCell ref="AP131:AW131"/>
    <mergeCell ref="AX131:BE131"/>
    <mergeCell ref="BF131:BM131"/>
    <mergeCell ref="AP129:AW129"/>
    <mergeCell ref="AX129:BE129"/>
    <mergeCell ref="BF129:BM129"/>
    <mergeCell ref="T130:Z130"/>
    <mergeCell ref="AA130:AG130"/>
    <mergeCell ref="AH130:AO130"/>
    <mergeCell ref="AP130:AW130"/>
    <mergeCell ref="AX130:BE130"/>
    <mergeCell ref="BF130:BM130"/>
    <mergeCell ref="BN127:BR131"/>
    <mergeCell ref="T128:Z128"/>
    <mergeCell ref="AA128:AG128"/>
    <mergeCell ref="AH128:AO128"/>
    <mergeCell ref="AP128:AW128"/>
    <mergeCell ref="AX128:BE128"/>
    <mergeCell ref="BF128:BM128"/>
    <mergeCell ref="T129:Z129"/>
    <mergeCell ref="AA129:AG129"/>
    <mergeCell ref="AH129:AO129"/>
    <mergeCell ref="AX121:BE121"/>
    <mergeCell ref="BF121:BM121"/>
    <mergeCell ref="A127:A131"/>
    <mergeCell ref="B127:S127"/>
    <mergeCell ref="T127:Z127"/>
    <mergeCell ref="AA127:AG127"/>
    <mergeCell ref="AH127:AO127"/>
    <mergeCell ref="AP127:AW127"/>
    <mergeCell ref="AX127:BE127"/>
    <mergeCell ref="BF127:BM127"/>
    <mergeCell ref="B121:H121"/>
    <mergeCell ref="J121:S121"/>
    <mergeCell ref="T121:Z121"/>
    <mergeCell ref="AA121:AG121"/>
    <mergeCell ref="AH121:AO121"/>
    <mergeCell ref="AP121:AW121"/>
    <mergeCell ref="AX118:BE118"/>
    <mergeCell ref="BF118:BM118"/>
    <mergeCell ref="B120:H120"/>
    <mergeCell ref="J120:S120"/>
    <mergeCell ref="T120:Z120"/>
    <mergeCell ref="AA120:AG120"/>
    <mergeCell ref="AH120:AO120"/>
    <mergeCell ref="AP120:AW120"/>
    <mergeCell ref="AX120:BE120"/>
    <mergeCell ref="BF120:BM120"/>
    <mergeCell ref="B118:H118"/>
    <mergeCell ref="J118:S118"/>
    <mergeCell ref="T118:Z118"/>
    <mergeCell ref="AA118:AG118"/>
    <mergeCell ref="AH118:AO118"/>
    <mergeCell ref="AP118:AW118"/>
    <mergeCell ref="BF115:BI115"/>
    <mergeCell ref="BL115:BM115"/>
    <mergeCell ref="B117:H117"/>
    <mergeCell ref="J117:S117"/>
    <mergeCell ref="T117:Z117"/>
    <mergeCell ref="AA117:AG117"/>
    <mergeCell ref="AH117:AO117"/>
    <mergeCell ref="AP117:AW117"/>
    <mergeCell ref="AX117:BE117"/>
    <mergeCell ref="BF117:BM117"/>
    <mergeCell ref="AH115:AK115"/>
    <mergeCell ref="AN115:AO115"/>
    <mergeCell ref="AP115:AS115"/>
    <mergeCell ref="AV115:AW115"/>
    <mergeCell ref="AX115:BA115"/>
    <mergeCell ref="BD115:BE115"/>
    <mergeCell ref="C115:O115"/>
    <mergeCell ref="Q115:S115"/>
    <mergeCell ref="T115:V115"/>
    <mergeCell ref="Y115:Z115"/>
    <mergeCell ref="AA115:AC115"/>
    <mergeCell ref="AF115:AG115"/>
    <mergeCell ref="AP114:AS114"/>
    <mergeCell ref="AV114:AW114"/>
    <mergeCell ref="AX114:BA114"/>
    <mergeCell ref="BD114:BE114"/>
    <mergeCell ref="BF114:BI114"/>
    <mergeCell ref="BL114:BM114"/>
    <mergeCell ref="T114:V114"/>
    <mergeCell ref="Y114:Z114"/>
    <mergeCell ref="AA114:AC114"/>
    <mergeCell ref="AF114:AG114"/>
    <mergeCell ref="AH114:AK114"/>
    <mergeCell ref="AN114:AO114"/>
    <mergeCell ref="AP113:AS113"/>
    <mergeCell ref="AV113:AW113"/>
    <mergeCell ref="AX113:BA113"/>
    <mergeCell ref="BD113:BE113"/>
    <mergeCell ref="BF113:BI113"/>
    <mergeCell ref="BL113:BM113"/>
    <mergeCell ref="T113:V113"/>
    <mergeCell ref="Y113:Z113"/>
    <mergeCell ref="AA113:AC113"/>
    <mergeCell ref="AF113:AG113"/>
    <mergeCell ref="AH113:AK113"/>
    <mergeCell ref="AN113:AO113"/>
    <mergeCell ref="AP112:AS112"/>
    <mergeCell ref="AV112:AW112"/>
    <mergeCell ref="AX112:BA112"/>
    <mergeCell ref="BD112:BE112"/>
    <mergeCell ref="BF112:BI112"/>
    <mergeCell ref="BL112:BM112"/>
    <mergeCell ref="BC111:BE111"/>
    <mergeCell ref="BF111:BI111"/>
    <mergeCell ref="BK111:BM111"/>
    <mergeCell ref="Q112:S112"/>
    <mergeCell ref="T112:V112"/>
    <mergeCell ref="Y112:Z112"/>
    <mergeCell ref="AA112:AC112"/>
    <mergeCell ref="AF112:AG112"/>
    <mergeCell ref="AH112:AK112"/>
    <mergeCell ref="AN112:AO112"/>
    <mergeCell ref="AE111:AG111"/>
    <mergeCell ref="AH111:AK111"/>
    <mergeCell ref="AM111:AO111"/>
    <mergeCell ref="AP111:AS111"/>
    <mergeCell ref="AU111:AW111"/>
    <mergeCell ref="AX111:BA111"/>
    <mergeCell ref="AU109:AW109"/>
    <mergeCell ref="AX109:BA109"/>
    <mergeCell ref="BC109:BE109"/>
    <mergeCell ref="BF109:BI109"/>
    <mergeCell ref="BK109:BM109"/>
    <mergeCell ref="C111:O111"/>
    <mergeCell ref="Q111:S111"/>
    <mergeCell ref="T111:V111"/>
    <mergeCell ref="X111:Z111"/>
    <mergeCell ref="AA111:AC111"/>
    <mergeCell ref="BF107:BG107"/>
    <mergeCell ref="BK107:BM107"/>
    <mergeCell ref="Q109:S109"/>
    <mergeCell ref="T109:V109"/>
    <mergeCell ref="X109:Z109"/>
    <mergeCell ref="AA109:AC109"/>
    <mergeCell ref="AE109:AG109"/>
    <mergeCell ref="AH109:AK109"/>
    <mergeCell ref="AM109:AO109"/>
    <mergeCell ref="AP109:AS109"/>
    <mergeCell ref="AH107:AI107"/>
    <mergeCell ref="AM107:AO107"/>
    <mergeCell ref="AP107:AQ107"/>
    <mergeCell ref="AU107:AW107"/>
    <mergeCell ref="AX107:AY107"/>
    <mergeCell ref="BC107:BE107"/>
    <mergeCell ref="BC106:BE106"/>
    <mergeCell ref="BF106:BG106"/>
    <mergeCell ref="BK106:BM106"/>
    <mergeCell ref="C107:H107"/>
    <mergeCell ref="J107:L107"/>
    <mergeCell ref="Q107:S107"/>
    <mergeCell ref="T107:U107"/>
    <mergeCell ref="X107:Z107"/>
    <mergeCell ref="AA107:AB107"/>
    <mergeCell ref="AE107:AG107"/>
    <mergeCell ref="AE106:AG106"/>
    <mergeCell ref="AH106:AI106"/>
    <mergeCell ref="AM106:AO106"/>
    <mergeCell ref="AP106:AQ106"/>
    <mergeCell ref="AU106:AW106"/>
    <mergeCell ref="AX106:AY106"/>
    <mergeCell ref="C106:H106"/>
    <mergeCell ref="J106:L106"/>
    <mergeCell ref="Q106:S106"/>
    <mergeCell ref="T106:U106"/>
    <mergeCell ref="X106:Z106"/>
    <mergeCell ref="AA106:AB106"/>
    <mergeCell ref="AP105:AQ105"/>
    <mergeCell ref="AU105:AW105"/>
    <mergeCell ref="AX105:AY105"/>
    <mergeCell ref="BC105:BE105"/>
    <mergeCell ref="BF105:BG105"/>
    <mergeCell ref="BK105:BM105"/>
    <mergeCell ref="BK103:BM103"/>
    <mergeCell ref="C105:H105"/>
    <mergeCell ref="J105:L105"/>
    <mergeCell ref="Q105:S105"/>
    <mergeCell ref="T105:U105"/>
    <mergeCell ref="X105:Z105"/>
    <mergeCell ref="AA105:AB105"/>
    <mergeCell ref="AE105:AG105"/>
    <mergeCell ref="AH105:AI105"/>
    <mergeCell ref="AM105:AO105"/>
    <mergeCell ref="AM103:AO103"/>
    <mergeCell ref="AP103:AQ103"/>
    <mergeCell ref="AU103:AW103"/>
    <mergeCell ref="AX103:AY103"/>
    <mergeCell ref="BC103:BE103"/>
    <mergeCell ref="BF103:BG103"/>
    <mergeCell ref="BF102:BG102"/>
    <mergeCell ref="BK102:BM102"/>
    <mergeCell ref="C103:H103"/>
    <mergeCell ref="J103:L103"/>
    <mergeCell ref="Q103:S103"/>
    <mergeCell ref="T103:U103"/>
    <mergeCell ref="X103:Z103"/>
    <mergeCell ref="AA103:AB103"/>
    <mergeCell ref="AE103:AG103"/>
    <mergeCell ref="AH103:AI103"/>
    <mergeCell ref="AH102:AI102"/>
    <mergeCell ref="AM102:AO102"/>
    <mergeCell ref="AP102:AQ102"/>
    <mergeCell ref="AU102:AW102"/>
    <mergeCell ref="AX102:AY102"/>
    <mergeCell ref="BC102:BE102"/>
    <mergeCell ref="BC101:BE101"/>
    <mergeCell ref="BF101:BG101"/>
    <mergeCell ref="BK101:BM101"/>
    <mergeCell ref="C102:H102"/>
    <mergeCell ref="J102:L102"/>
    <mergeCell ref="Q102:S102"/>
    <mergeCell ref="T102:U102"/>
    <mergeCell ref="X102:Z102"/>
    <mergeCell ref="AA102:AB102"/>
    <mergeCell ref="AE102:AG102"/>
    <mergeCell ref="AE101:AG101"/>
    <mergeCell ref="AH101:AI101"/>
    <mergeCell ref="AM101:AO101"/>
    <mergeCell ref="AP101:AQ101"/>
    <mergeCell ref="AU101:AW101"/>
    <mergeCell ref="AX101:AY101"/>
    <mergeCell ref="AX99:AY99"/>
    <mergeCell ref="BC99:BE99"/>
    <mergeCell ref="BF99:BG99"/>
    <mergeCell ref="BK99:BM99"/>
    <mergeCell ref="C101:H101"/>
    <mergeCell ref="J101:L101"/>
    <mergeCell ref="Q101:S101"/>
    <mergeCell ref="T101:U101"/>
    <mergeCell ref="X101:Z101"/>
    <mergeCell ref="AA101:AB101"/>
    <mergeCell ref="AA99:AB99"/>
    <mergeCell ref="AE99:AG99"/>
    <mergeCell ref="AH99:AI99"/>
    <mergeCell ref="AM99:AO99"/>
    <mergeCell ref="AP99:AQ99"/>
    <mergeCell ref="AU99:AW99"/>
    <mergeCell ref="AV95:AW95"/>
    <mergeCell ref="AX95:AY95"/>
    <mergeCell ref="BD95:BE95"/>
    <mergeCell ref="BF95:BG95"/>
    <mergeCell ref="BL95:BM95"/>
    <mergeCell ref="C99:H99"/>
    <mergeCell ref="J99:L99"/>
    <mergeCell ref="Q99:S99"/>
    <mergeCell ref="T99:U99"/>
    <mergeCell ref="X99:Z99"/>
    <mergeCell ref="BF94:BG94"/>
    <mergeCell ref="BL94:BM94"/>
    <mergeCell ref="Q95:R95"/>
    <mergeCell ref="T95:U95"/>
    <mergeCell ref="Y95:Z95"/>
    <mergeCell ref="AA95:AB95"/>
    <mergeCell ref="AF95:AG95"/>
    <mergeCell ref="AH95:AI95"/>
    <mergeCell ref="AN95:AO95"/>
    <mergeCell ref="AP95:AQ95"/>
    <mergeCell ref="AH94:AI94"/>
    <mergeCell ref="AN94:AO94"/>
    <mergeCell ref="AP94:AQ94"/>
    <mergeCell ref="AV94:AW94"/>
    <mergeCell ref="AX94:AY94"/>
    <mergeCell ref="BD94:BE94"/>
    <mergeCell ref="AV85:AW85"/>
    <mergeCell ref="AX85:AY85"/>
    <mergeCell ref="BD85:BE85"/>
    <mergeCell ref="BF85:BG85"/>
    <mergeCell ref="BL85:BM85"/>
    <mergeCell ref="Q94:R94"/>
    <mergeCell ref="T94:U94"/>
    <mergeCell ref="Y94:Z94"/>
    <mergeCell ref="AA94:AB94"/>
    <mergeCell ref="AF94:AG94"/>
    <mergeCell ref="BF84:BG84"/>
    <mergeCell ref="BL84:BM84"/>
    <mergeCell ref="Q85:R85"/>
    <mergeCell ref="T85:U85"/>
    <mergeCell ref="Y85:Z85"/>
    <mergeCell ref="AA85:AB85"/>
    <mergeCell ref="AF85:AG85"/>
    <mergeCell ref="AH85:AI85"/>
    <mergeCell ref="AN85:AO85"/>
    <mergeCell ref="AP85:AQ85"/>
    <mergeCell ref="AH84:AI84"/>
    <mergeCell ref="AN84:AO84"/>
    <mergeCell ref="AP84:AQ84"/>
    <mergeCell ref="AV84:AW84"/>
    <mergeCell ref="AX84:AY84"/>
    <mergeCell ref="BD84:BE84"/>
    <mergeCell ref="AV78:AW78"/>
    <mergeCell ref="AX78:AY78"/>
    <mergeCell ref="BD78:BE78"/>
    <mergeCell ref="BF78:BG78"/>
    <mergeCell ref="BL78:BM78"/>
    <mergeCell ref="Q84:R84"/>
    <mergeCell ref="T84:U84"/>
    <mergeCell ref="Y84:Z84"/>
    <mergeCell ref="AA84:AB84"/>
    <mergeCell ref="AF84:AG84"/>
    <mergeCell ref="BF77:BG77"/>
    <mergeCell ref="BL77:BM77"/>
    <mergeCell ref="Q78:R78"/>
    <mergeCell ref="T78:U78"/>
    <mergeCell ref="Y78:Z78"/>
    <mergeCell ref="AA78:AB78"/>
    <mergeCell ref="AF78:AG78"/>
    <mergeCell ref="AH78:AI78"/>
    <mergeCell ref="AN78:AO78"/>
    <mergeCell ref="AP78:AQ78"/>
    <mergeCell ref="AH77:AI77"/>
    <mergeCell ref="AN77:AO77"/>
    <mergeCell ref="AP77:AQ77"/>
    <mergeCell ref="AV77:AW77"/>
    <mergeCell ref="AX77:AY77"/>
    <mergeCell ref="BD77:BE77"/>
    <mergeCell ref="B9:S9"/>
    <mergeCell ref="Q77:R77"/>
    <mergeCell ref="T77:U77"/>
    <mergeCell ref="Y77:Z77"/>
    <mergeCell ref="AA77:AB77"/>
    <mergeCell ref="AF77:AG77"/>
    <mergeCell ref="BI5:BI6"/>
    <mergeCell ref="BJ5:BM5"/>
    <mergeCell ref="BO5:BO6"/>
    <mergeCell ref="BP5:BP6"/>
    <mergeCell ref="BQ5:BQ6"/>
    <mergeCell ref="BR5:BR6"/>
    <mergeCell ref="BN1:BN6"/>
    <mergeCell ref="BO1:BP4"/>
    <mergeCell ref="BQ1:BR4"/>
    <mergeCell ref="AZ5:AZ6"/>
    <mergeCell ref="BA5:BA6"/>
    <mergeCell ref="BB5:BE5"/>
    <mergeCell ref="BF5:BF6"/>
    <mergeCell ref="BG5:BG6"/>
    <mergeCell ref="BH5:BH6"/>
    <mergeCell ref="AQ5:AQ6"/>
    <mergeCell ref="AR5:AR6"/>
    <mergeCell ref="AS5:AS6"/>
    <mergeCell ref="AT5:AW5"/>
    <mergeCell ref="AX5:AX6"/>
    <mergeCell ref="AY5:AY6"/>
    <mergeCell ref="AH5:AH6"/>
    <mergeCell ref="AI5:AI6"/>
    <mergeCell ref="AJ5:AJ6"/>
    <mergeCell ref="AK5:AK6"/>
    <mergeCell ref="AL5:AO5"/>
    <mergeCell ref="AP5:AP6"/>
    <mergeCell ref="AX4:BE4"/>
    <mergeCell ref="BF4:BM4"/>
    <mergeCell ref="P5:P6"/>
    <mergeCell ref="Q5:Q6"/>
    <mergeCell ref="R5:R6"/>
    <mergeCell ref="S5:S6"/>
    <mergeCell ref="T5:T6"/>
    <mergeCell ref="U5:U6"/>
    <mergeCell ref="AB5:AB6"/>
    <mergeCell ref="AC5:AC6"/>
    <mergeCell ref="AH3:AO3"/>
    <mergeCell ref="AP3:AW3"/>
    <mergeCell ref="AX3:BE3"/>
    <mergeCell ref="BF3:BM3"/>
    <mergeCell ref="O4:O6"/>
    <mergeCell ref="P4:S4"/>
    <mergeCell ref="T4:Z4"/>
    <mergeCell ref="AA4:AG4"/>
    <mergeCell ref="AH4:AO4"/>
    <mergeCell ref="AP4:AW4"/>
    <mergeCell ref="L3:L6"/>
    <mergeCell ref="M3:M6"/>
    <mergeCell ref="O3:S3"/>
    <mergeCell ref="T3:Z3"/>
    <mergeCell ref="AA3:AG3"/>
    <mergeCell ref="V5:V6"/>
    <mergeCell ref="W5:Z5"/>
    <mergeCell ref="AA5:AA6"/>
    <mergeCell ref="AD5:AG5"/>
    <mergeCell ref="D3:D6"/>
    <mergeCell ref="E3:E6"/>
    <mergeCell ref="F3:F6"/>
    <mergeCell ref="G3:G6"/>
    <mergeCell ref="H3:H6"/>
    <mergeCell ref="J3:J6"/>
    <mergeCell ref="A88:B88"/>
    <mergeCell ref="A1:A6"/>
    <mergeCell ref="B1:B6"/>
    <mergeCell ref="C1:H2"/>
    <mergeCell ref="I1:S2"/>
    <mergeCell ref="T1:BM1"/>
    <mergeCell ref="T2:AG2"/>
    <mergeCell ref="AH2:AW2"/>
    <mergeCell ref="AX2:BM2"/>
    <mergeCell ref="C3:C6"/>
    <mergeCell ref="I109:O109"/>
    <mergeCell ref="B131:S131"/>
    <mergeCell ref="B130:S130"/>
    <mergeCell ref="B129:S129"/>
    <mergeCell ref="B128:S128"/>
    <mergeCell ref="C114:O114"/>
    <mergeCell ref="C112:O112"/>
    <mergeCell ref="C113:O113"/>
    <mergeCell ref="Q113:S113"/>
    <mergeCell ref="Q114:S114"/>
  </mergeCells>
  <printOptions/>
  <pageMargins left="0.25" right="0.25" top="0.75" bottom="0.75" header="0.3" footer="0.3"/>
  <pageSetup fitToHeight="0" fitToWidth="1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</dc:creator>
  <cp:keywords/>
  <dc:description/>
  <cp:lastModifiedBy>user</cp:lastModifiedBy>
  <cp:lastPrinted>2019-10-24T10:11:41Z</cp:lastPrinted>
  <dcterms:created xsi:type="dcterms:W3CDTF">2011-05-05T04:03:53Z</dcterms:created>
  <dcterms:modified xsi:type="dcterms:W3CDTF">2019-10-29T10:40:21Z</dcterms:modified>
  <cp:category/>
  <cp:version/>
  <cp:contentType/>
  <cp:contentStatus/>
</cp:coreProperties>
</file>